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<sst xmlns="http://schemas.openxmlformats.org/spreadsheetml/2006/main" count="82" uniqueCount="82">
  <si>
    <t xml:space="preserve"/>
  </si>
  <si>
    <t xml:space="preserve">EHL020</t>
  </si>
  <si>
    <t xml:space="preserve">m²</t>
  </si>
  <si>
    <t xml:space="preserve">Losa llena y columnas.</t>
  </si>
  <si>
    <r>
      <rPr>
        <sz val="8.25"/>
        <color rgb="FF000000"/>
        <rFont val="Arial"/>
        <family val="2"/>
      </rPr>
      <t xml:space="preserve">Estructura de hormigón armado, realizada con hormigón H-21, condición de exposición no agresiva, tamaño máximo del agregado 19,0 mm, ámbito de consistencia A-3, premezclado, y vertido con bomba, con un volumen total de hormigón en losa y columnas de 0,267 m³/m², y acero ADN 420, con una cuantía total de 26 kg/m², compuesta de los siguientes elementos: LOSA MACIZA: horizontal, altura 24 cm, con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usos; COLUMNAS: con altura libre de hasta 3 m y 30x30 cm de sección media, con montaje y desmontaje del sistema de encofrado de chapas metálicas reutilizables. Incluso refuerzo de huecos y zunchos perimetrales de planta y huecos, y agente filmógeno, para el curado de hormigones y morteros. El precio incluye el corte, doblado y armado del acero en el obrador de herrería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</si>
  <si>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</si>
  <si>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</si>
  <si>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</si>
  <si>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</si>
  <si>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</si>
  <si>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</si>
  <si>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</si>
  <si>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</si>
  <si>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</si>
  <si>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</si>
  <si>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</si>
  <si>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</si>
  <si>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Chapa metálica de 50x50 cm, para encofrado de columnas de hormigón armado de sección rectangular o cuadrada, de hasta 3 m de altura, incluso accesorios de montaje.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</si>
  <si>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</si>
  <si>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</si>
  <si>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</si>
  <si>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</si>
  <si>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</si>
  <si>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</si>
  <si>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</si>
  <si>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</si>
  <si>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</si>
  <si>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</si>
  <si>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</si>
  <si>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</si>
  <si>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</si>
  <si>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</si>
  <si>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</si>
  <si>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</si>
  <si>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</si>
  <si>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</si>
  <si>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mt07aco020h</t>
  </si>
  <si>
    <t xml:space="preserve">Ud</t>
  </si>
  <si>
    <t xml:space="preserve">Separador homologado para losas llenas.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</si>
  <si>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</si>
  <si>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</si>
  <si>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</si>
  <si>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</si>
  <si>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</si>
  <si>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</si>
  <si>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</si>
  <si>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</si>
  <si>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</si>
  <si>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</si>
  <si>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</si>
  <si>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</si>
  <si>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</si>
  <si>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</si>
  <si>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</si>
  <si>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</si>
  <si>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</si>
  <si>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</si>
  <si>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</si>
  <si>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</si>
  <si>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</si>
  <si>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carpintero encofrador.</t>
  </si>
  <si>
    <t xml:space="preserve">mo091</t>
  </si>
  <si>
    <t xml:space="preserve">h</t>
  </si>
  <si>
    <t xml:space="preserve">Medio oficial carpintero encofrador.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</si>
  <si>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</si>
  <si>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</si>
  <si>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</si>
  <si>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</si>
  <si>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</si>
  <si>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</si>
  <si>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</si>
  <si>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</si>
  <si>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</si>
  <si>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</si>
  <si>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</si>
  <si>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</si>
  <si>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</si>
  <si>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</si>
  <si>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</si>
  <si>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</si>
  <si>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287,05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</si>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</sst>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69.87" customWidth="1"/>
    <col min="6" max="6" width="11.73" customWidth="1"/>
    <col min="7" max="7" width="14.28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1.95</v>
      </c>
      <c r="H10" s="12">
        <f ca="1">ROUND(INDIRECT(ADDRESS(ROW()+(0), COLUMN()+(-2), 1))*INDIRECT(ADDRESS(ROW()+(0), COLUMN()+(-1), 1)), 2)</f>
        <v>0.98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1478.91</v>
      </c>
      <c r="H11" s="12">
        <f ca="1">ROUND(INDIRECT(ADDRESS(ROW()+(0), COLUMN()+(-2), 1))*INDIRECT(ADDRESS(ROW()+(0), COLUMN()+(-1), 1)), 2)</f>
        <v>10.35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0.044</v>
      </c>
      <c r="G12" s="12">
        <v>1401.88</v>
      </c>
      <c r="H12" s="12">
        <f ca="1">ROUND(INDIRECT(ADDRESS(ROW()+(0), COLUMN()+(-2), 1))*INDIRECT(ADDRESS(ROW()+(0), COLUMN()+(-1), 1)), 2)</f>
        <v>61.68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0.007</v>
      </c>
      <c r="G13" s="12">
        <v>3142.68</v>
      </c>
      <c r="H13" s="12">
        <f ca="1">ROUND(INDIRECT(ADDRESS(ROW()+(0), COLUMN()+(-2), 1))*INDIRECT(ADDRESS(ROW()+(0), COLUMN()+(-1), 1)), 2)</f>
        <v>22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0.029</v>
      </c>
      <c r="G14" s="12">
        <v>593.19</v>
      </c>
      <c r="H14" s="12">
        <f ca="1">ROUND(INDIRECT(ADDRESS(ROW()+(0), COLUMN()+(-2), 1))*INDIRECT(ADDRESS(ROW()+(0), COLUMN()+(-1), 1)), 2)</f>
        <v>17.2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0.003</v>
      </c>
      <c r="G15" s="12">
        <v>10953.2</v>
      </c>
      <c r="H15" s="12">
        <f ca="1">ROUND(INDIRECT(ADDRESS(ROW()+(0), COLUMN()+(-2), 1))*INDIRECT(ADDRESS(ROW()+(0), COLUMN()+(-1), 1)), 2)</f>
        <v>32.86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0.04</v>
      </c>
      <c r="G16" s="12">
        <v>269.59</v>
      </c>
      <c r="H16" s="12">
        <f ca="1">ROUND(INDIRECT(ADDRESS(ROW()+(0), COLUMN()+(-2), 1))*INDIRECT(ADDRESS(ROW()+(0), COLUMN()+(-1), 1)), 2)</f>
        <v>10.78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0.041</v>
      </c>
      <c r="G17" s="12">
        <v>55.59</v>
      </c>
      <c r="H17" s="12">
        <f ca="1">ROUND(INDIRECT(ADDRESS(ROW()+(0), COLUMN()+(-2), 1))*INDIRECT(ADDRESS(ROW()+(0), COLUMN()+(-1), 1)), 2)</f>
        <v>2.28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3</v>
      </c>
      <c r="G18" s="12">
        <v>2.73</v>
      </c>
      <c r="H18" s="12">
        <f ca="1">ROUND(INDIRECT(ADDRESS(ROW()+(0), COLUMN()+(-2), 1))*INDIRECT(ADDRESS(ROW()+(0), COLUMN()+(-1), 1)), 2)</f>
        <v>8.19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27.3</v>
      </c>
      <c r="G19" s="12">
        <v>83.95</v>
      </c>
      <c r="H19" s="12">
        <f ca="1">ROUND(INDIRECT(ADDRESS(ROW()+(0), COLUMN()+(-2), 1))*INDIRECT(ADDRESS(ROW()+(0), COLUMN()+(-1), 1)), 2)</f>
        <v>2291.84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0.329</v>
      </c>
      <c r="G20" s="12">
        <v>46.22</v>
      </c>
      <c r="H20" s="12">
        <f ca="1">ROUND(INDIRECT(ADDRESS(ROW()+(0), COLUMN()+(-2), 1))*INDIRECT(ADDRESS(ROW()+(0), COLUMN()+(-1), 1)), 2)</f>
        <v>15.21</v>
      </c>
    </row>
    <row r="21" spans="1:8" ht="24.0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0.28</v>
      </c>
      <c r="G21" s="12">
        <v>7235.16</v>
      </c>
      <c r="H21" s="12">
        <f ca="1">ROUND(INDIRECT(ADDRESS(ROW()+(0), COLUMN()+(-2), 1))*INDIRECT(ADDRESS(ROW()+(0), COLUMN()+(-1), 1)), 2)</f>
        <v>2025.84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0.15</v>
      </c>
      <c r="G22" s="14">
        <v>48.12</v>
      </c>
      <c r="H22" s="14">
        <f ca="1">ROUND(INDIRECT(ADDRESS(ROW()+(0), COLUMN()+(-2), 1))*INDIRECT(ADDRESS(ROW()+(0), COLUMN()+(-1), 1)), 2)</f>
        <v>7.22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4506.43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3">
        <v>0.029</v>
      </c>
      <c r="G25" s="14">
        <v>6009.62</v>
      </c>
      <c r="H25" s="14">
        <f ca="1">ROUND(INDIRECT(ADDRESS(ROW()+(0), COLUMN()+(-2), 1))*INDIRECT(ADDRESS(ROW()+(0), COLUMN()+(-1), 1)), 2)</f>
        <v>174.28</v>
      </c>
    </row>
    <row r="26" spans="1:8" ht="13.50" thickBot="1" customHeight="1">
      <c r="A26" s="15"/>
      <c r="B26" s="15"/>
      <c r="C26" s="15"/>
      <c r="D26" s="15"/>
      <c r="E26" s="15"/>
      <c r="F26" s="9" t="s">
        <v>56</v>
      </c>
      <c r="G26" s="9"/>
      <c r="H26" s="17">
        <f ca="1">ROUND(SUM(INDIRECT(ADDRESS(ROW()+(-1), COLUMN()+(0), 1))), 2)</f>
        <v>174.28</v>
      </c>
    </row>
    <row r="27" spans="1:8" ht="13.50" thickBot="1" customHeight="1">
      <c r="A27" s="15">
        <v>3</v>
      </c>
      <c r="B27" s="15"/>
      <c r="C27" s="15"/>
      <c r="D27" s="15"/>
      <c r="E27" s="18" t="s">
        <v>57</v>
      </c>
      <c r="F27" s="18"/>
      <c r="G27" s="15"/>
      <c r="H27" s="15"/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0.855</v>
      </c>
      <c r="G28" s="12">
        <v>409.72</v>
      </c>
      <c r="H28" s="12">
        <f ca="1">ROUND(INDIRECT(ADDRESS(ROW()+(0), COLUMN()+(-2), 1))*INDIRECT(ADDRESS(ROW()+(0), COLUMN()+(-1), 1)), 2)</f>
        <v>350.31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0.88</v>
      </c>
      <c r="G29" s="12">
        <v>284.3</v>
      </c>
      <c r="H29" s="12">
        <f ca="1">ROUND(INDIRECT(ADDRESS(ROW()+(0), COLUMN()+(-2), 1))*INDIRECT(ADDRESS(ROW()+(0), COLUMN()+(-1), 1)), 2)</f>
        <v>250.18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0.463</v>
      </c>
      <c r="G30" s="12">
        <v>409.72</v>
      </c>
      <c r="H30" s="12">
        <f ca="1">ROUND(INDIRECT(ADDRESS(ROW()+(0), COLUMN()+(-2), 1))*INDIRECT(ADDRESS(ROW()+(0), COLUMN()+(-1), 1)), 2)</f>
        <v>189.7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0.441</v>
      </c>
      <c r="G31" s="12">
        <v>284.3</v>
      </c>
      <c r="H31" s="12">
        <f ca="1">ROUND(INDIRECT(ADDRESS(ROW()+(0), COLUMN()+(-2), 1))*INDIRECT(ADDRESS(ROW()+(0), COLUMN()+(-1), 1)), 2)</f>
        <v>125.38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0.02</v>
      </c>
      <c r="G32" s="12">
        <v>409.72</v>
      </c>
      <c r="H32" s="12">
        <f ca="1">ROUND(INDIRECT(ADDRESS(ROW()+(0), COLUMN()+(-2), 1))*INDIRECT(ADDRESS(ROW()+(0), COLUMN()+(-1), 1)), 2)</f>
        <v>8.19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3">
        <v>0.084</v>
      </c>
      <c r="G33" s="14">
        <v>284.3</v>
      </c>
      <c r="H33" s="14">
        <f ca="1">ROUND(INDIRECT(ADDRESS(ROW()+(0), COLUMN()+(-2), 1))*INDIRECT(ADDRESS(ROW()+(0), COLUMN()+(-1), 1)), 2)</f>
        <v>23.88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947.64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20" t="s">
        <v>78</v>
      </c>
      <c r="D36" s="20"/>
      <c r="E36" s="19" t="s">
        <v>79</v>
      </c>
      <c r="F36" s="13">
        <v>2</v>
      </c>
      <c r="G36" s="14">
        <f ca="1">ROUND(SUM(INDIRECT(ADDRESS(ROW()+(-2), COLUMN()+(1), 1)),INDIRECT(ADDRESS(ROW()+(-10), COLUMN()+(1), 1)),INDIRECT(ADDRESS(ROW()+(-13), COLUMN()+(1), 1))), 2)</f>
        <v>5628.35</v>
      </c>
      <c r="H36" s="14">
        <f ca="1">ROUND(INDIRECT(ADDRESS(ROW()+(0), COLUMN()+(-2), 1))*INDIRECT(ADDRESS(ROW()+(0), COLUMN()+(-1), 1))/100, 2)</f>
        <v>112.57</v>
      </c>
    </row>
    <row r="37" spans="1:8" ht="13.50" thickBot="1" customHeight="1">
      <c r="A37" s="21" t="s">
        <v>80</v>
      </c>
      <c r="B37" s="21"/>
      <c r="C37" s="22"/>
      <c r="D37" s="22"/>
      <c r="E37" s="23"/>
      <c r="F37" s="24" t="s">
        <v>81</v>
      </c>
      <c r="G37" s="25"/>
      <c r="H37" s="26">
        <f ca="1">ROUND(SUM(INDIRECT(ADDRESS(ROW()+(-1), COLUMN()+(0), 1)),INDIRECT(ADDRESS(ROW()+(-3), COLUMN()+(0), 1)),INDIRECT(ADDRESS(ROW()+(-11), COLUMN()+(0), 1)),INDIRECT(ADDRESS(ROW()+(-14), COLUMN()+(0), 1))), 2)</f>
        <v>5740.92</v>
      </c>
    </row>
  </sheetData>
  <mergeCells count="7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F34:G34"/>
    <mergeCell ref="A35:B35"/>
    <mergeCell ref="C35:D35"/>
    <mergeCell ref="E35:F35"/>
    <mergeCell ref="A36:B36"/>
    <mergeCell ref="C36:D36"/>
    <mergeCell ref="A37:E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