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<sst xmlns="http://schemas.openxmlformats.org/spreadsheetml/2006/main" count="79" uniqueCount="79">
  <si>
    <t xml:space="preserve"/>
  </si>
  <si>
    <t xml:space="preserve">EAM030</t>
  </si>
  <si>
    <t xml:space="preserve">m²</t>
  </si>
  <si>
    <t xml:space="preserve">Estructura metálica con losa unidireccional.</t>
  </si>
  <si>
    <r>
      <rPr>
        <sz val="8.25"/>
        <color rgb="FF000000"/>
        <rFont val="Arial"/>
        <family val="2"/>
      </rPr>
      <t xml:space="preserve">Estructura metálica realizada con pórticos de acero A 36, en perfiles laminados en caliente, acabado con imprimación antioxidante, con uniones soldadas en obra, compuesta de los siguientes elementos: LOSA: 25 = 20+5 cm de altura; viguetas metálicas simples; bovedilla cerámica, 60x25x20 cm; capa de compresión de hormigón armado de 5 cm de espesor, realizada con hormigón H-21, condición de exposición no agresiva, tamaño máximo del agregado 19,0 mm, ámbito de consistencia A-3, premezclado, y vertido con bomba, volumen de hormigón 0,08 m³/m², acero ADN 420 en zona de refuerzo de negativos, cuantía 1,8 kg/m³ y malla electrosoldada Q 55 250x250 mm de acero AM 500 N, como armadura de reparto; montaje y desmontaje del sistema de encofrado; VIGAS: metálicas simples, de las series IPN, IPE, HEA, HEB o HEM, con una cuantía aproximada de 25 kg/m²; COLUMNAS: metálicas simples, de las series IPN, IPE, HEA, HEB o HEM, con una cuantía aproximada de 3,8 kg/m². El precio incluye el corte, doblado y armado del acero en el obrador de herrería, el montaje en el lugar definitivo de su colocación en obra, las soldaduras, los cortes, los despuntes, las piezas especiales, las placas de arranque y de transición de columna inferior a superior, los casquillos y los elementos auxiliares de montaje, pero no incluye las placas de anclaje de las columnas a la fundación.</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</si>
  <si>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</si>
  <si>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</si>
  <si>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</si>
  <si>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</si>
  <si>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</si>
  <si>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</si>
  <si>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</si>
  <si>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mt08evm010</t>
  </si>
  <si>
    <t xml:space="preserve">m²</t>
  </si>
  <si>
    <t xml:space="preserve">Sistema de encofrado parcial de madera, recuperable, para ejecución de macizados de apoyos en losas de viguetas metálicas y bovedillas, debidamente apuntalado, amortizable en 50 usos, hasta 4,5 m de altura.</t>
  </si>
  <si>
    <t xml:space="preserve">mt07bce010e</t>
  </si>
  <si>
    <t xml:space="preserve">Ud</t>
  </si>
  <si>
    <t xml:space="preserve">Bovedilla cerámica, 60x25x20 cm. Incluso piezas especiales.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</si>
  <si>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</si>
  <si>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</si>
  <si>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</si>
  <si>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mt07aco090b</t>
  </si>
  <si>
    <t xml:space="preserve">kg</t>
  </si>
  <si>
    <t xml:space="preserve">Acero en barras nervuradas, ADN 420, de varios diámetros, según IRAM-IAS U 500-528.</t>
  </si>
  <si>
    <t xml:space="preserve">mt08var050</t>
  </si>
  <si>
    <t xml:space="preserve">kg</t>
  </si>
  <si>
    <t xml:space="preserve">Alambre galvanizado para atar, de 1,30 mm de diámetro.</t>
  </si>
  <si>
    <t xml:space="preserve">mt07ame080bbd</t>
  </si>
  <si>
    <t xml:space="preserve">m²</t>
  </si>
  <si>
    <t xml:space="preserve">Malla electrosoldada Q 55 separación 250x250 mm, con alambres longitudinales de 4,2 mm de diámetro y alambres transversales de 4,2 mm de diámetro, acero AM 500 N, según IRAM-IAS U 500-06.</t>
  </si>
  <si>
    <t xml:space="preserve">mt10haf071alc</t>
  </si>
  <si>
    <t xml:space="preserve">m³</t>
  </si>
  <si>
    <t xml:space="preserve">Hormigón H-21, condición de exposición no agresiva, tamaño máximo del agregado 19 mm, ámbito de consistencia A-3, premezclado, según CIRSOC 201 1982.</t>
  </si>
  <si>
    <t xml:space="preserve">Subtotal materiales:</t>
  </si>
  <si>
    <t xml:space="preserve">Equipo</t>
  </si>
  <si>
    <t xml:space="preserve">mq06bhe010</t>
  </si>
  <si>
    <t xml:space="preserve">h</t>
  </si>
  <si>
    <t xml:space="preserve">Camión bomba estacionado en obra, para bombeo de hormigón.</t>
  </si>
  <si>
    <t xml:space="preserve">mq08sol010</t>
  </si>
  <si>
    <t xml:space="preserve">h</t>
  </si>
  <si>
    <t xml:space="preserve">Equipo de oxicorte, con acetileno como combustible y oxígeno como comburente.</t>
  </si>
  <si>
    <t xml:space="preserve">mq08sol020</t>
  </si>
  <si>
    <t xml:space="preserve">h</t>
  </si>
  <si>
    <t xml:space="preserve">Equipo y elementos auxiliares para soldadura eléctrica.</t>
  </si>
  <si>
    <t xml:space="preserve">mq07gte010a</t>
  </si>
  <si>
    <t xml:space="preserve">h</t>
  </si>
  <si>
    <t xml:space="preserve">Grúa autopropulsada de brazo telescópico con una capacidad de elevación de 12 t y 20 m de altura máxima de trabajo.</t>
  </si>
  <si>
    <t xml:space="preserve">Subtotal equipo:</t>
  </si>
  <si>
    <t xml:space="preserve">Mano de obra</t>
  </si>
  <si>
    <t xml:space="preserve">mo047</t>
  </si>
  <si>
    <t xml:space="preserve">h</t>
  </si>
  <si>
    <t xml:space="preserve">Oficial montador de estructura metálica.</t>
  </si>
  <si>
    <t xml:space="preserve">mo094</t>
  </si>
  <si>
    <t xml:space="preserve">h</t>
  </si>
  <si>
    <t xml:space="preserve">Medio oficial montador de estructura metálica.</t>
  </si>
  <si>
    <t xml:space="preserve">mo044</t>
  </si>
  <si>
    <t xml:space="preserve">h</t>
  </si>
  <si>
    <t xml:space="preserve">Oficial carpintero encofrador.</t>
  </si>
  <si>
    <t xml:space="preserve">mo091</t>
  </si>
  <si>
    <t xml:space="preserve">h</t>
  </si>
  <si>
    <t xml:space="preserve">Medio oficial carpintero encofrador.</t>
  </si>
  <si>
    <t xml:space="preserve">mo043</t>
  </si>
  <si>
    <t xml:space="preserve">h</t>
  </si>
  <si>
    <t xml:space="preserve">Oficial herrero.</t>
  </si>
  <si>
    <t xml:space="preserve">mo090</t>
  </si>
  <si>
    <t xml:space="preserve">h</t>
  </si>
  <si>
    <t xml:space="preserve">Medio oficial herrero.</t>
  </si>
  <si>
    <t xml:space="preserve">mo045</t>
  </si>
  <si>
    <t xml:space="preserve">h</t>
  </si>
  <si>
    <t xml:space="preserve">Oficial vertedor de hormigón.</t>
  </si>
  <si>
    <t xml:space="preserve">mo092</t>
  </si>
  <si>
    <t xml:space="preserve">h</t>
  </si>
  <si>
    <t xml:space="preserve">Medio oficial vertedor de hormigón.</t>
  </si>
  <si>
    <t xml:space="preserve">Subtotal mano de obra:</t>
  </si>
  <si>
    <t xml:space="preserve">Herramientas</t>
  </si>
  <si>
    <t xml:space="preserve">%</t>
  </si>
  <si>
    <t xml:space="preserve">Herramientas</t>
  </si>
  <si>
    <t xml:space="preserve">Coste de mantenimiento decenal: $u 123,45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</si>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</sst>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7.65" customWidth="1"/>
    <col min="4" max="4" width="68.51" customWidth="1"/>
    <col min="5" max="5" width="12.24" customWidth="1"/>
    <col min="6" max="6" width="13.77"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0.1</v>
      </c>
      <c r="F10" s="12">
        <v>770.26</v>
      </c>
      <c r="G10" s="12">
        <f ca="1">ROUND(INDIRECT(ADDRESS(ROW()+(0), COLUMN()+(-2), 1))*INDIRECT(ADDRESS(ROW()+(0), COLUMN()+(-1), 1)), 2)</f>
        <v>77.03</v>
      </c>
    </row>
    <row r="11" spans="1:7" ht="13.50" thickBot="1" customHeight="1">
      <c r="A11" s="1" t="s">
        <v>15</v>
      </c>
      <c r="B11" s="1"/>
      <c r="C11" s="10" t="s">
        <v>16</v>
      </c>
      <c r="D11" s="1" t="s">
        <v>17</v>
      </c>
      <c r="E11" s="11">
        <v>6</v>
      </c>
      <c r="F11" s="12">
        <v>49.86</v>
      </c>
      <c r="G11" s="12">
        <f ca="1">ROUND(INDIRECT(ADDRESS(ROW()+(0), COLUMN()+(-2), 1))*INDIRECT(ADDRESS(ROW()+(0), COLUMN()+(-1), 1)), 2)</f>
        <v>299.16</v>
      </c>
    </row>
    <row r="12" spans="1:7" ht="45.00" thickBot="1" customHeight="1">
      <c r="A12" s="1" t="s">
        <v>18</v>
      </c>
      <c r="B12" s="1"/>
      <c r="C12" s="10" t="s">
        <v>19</v>
      </c>
      <c r="D12" s="1" t="s">
        <v>20</v>
      </c>
      <c r="E12" s="11">
        <v>41.8</v>
      </c>
      <c r="F12" s="12">
        <v>47.99</v>
      </c>
      <c r="G12" s="12">
        <f ca="1">ROUND(INDIRECT(ADDRESS(ROW()+(0), COLUMN()+(-2), 1))*INDIRECT(ADDRESS(ROW()+(0), COLUMN()+(-1), 1)), 2)</f>
        <v>2005.98</v>
      </c>
    </row>
    <row r="13" spans="1:7" ht="24.00" thickBot="1" customHeight="1">
      <c r="A13" s="1" t="s">
        <v>21</v>
      </c>
      <c r="B13" s="1"/>
      <c r="C13" s="10" t="s">
        <v>22</v>
      </c>
      <c r="D13" s="1" t="s">
        <v>23</v>
      </c>
      <c r="E13" s="11">
        <v>1.8</v>
      </c>
      <c r="F13" s="12">
        <v>83.95</v>
      </c>
      <c r="G13" s="12">
        <f ca="1">ROUND(INDIRECT(ADDRESS(ROW()+(0), COLUMN()+(-2), 1))*INDIRECT(ADDRESS(ROW()+(0), COLUMN()+(-1), 1)), 2)</f>
        <v>151.11</v>
      </c>
    </row>
    <row r="14" spans="1:7" ht="13.50" thickBot="1" customHeight="1">
      <c r="A14" s="1" t="s">
        <v>24</v>
      </c>
      <c r="B14" s="1"/>
      <c r="C14" s="10" t="s">
        <v>25</v>
      </c>
      <c r="D14" s="1" t="s">
        <v>26</v>
      </c>
      <c r="E14" s="11">
        <v>0.022</v>
      </c>
      <c r="F14" s="12">
        <v>46.22</v>
      </c>
      <c r="G14" s="12">
        <f ca="1">ROUND(INDIRECT(ADDRESS(ROW()+(0), COLUMN()+(-2), 1))*INDIRECT(ADDRESS(ROW()+(0), COLUMN()+(-1), 1)), 2)</f>
        <v>1.02</v>
      </c>
    </row>
    <row r="15" spans="1:7" ht="34.50" thickBot="1" customHeight="1">
      <c r="A15" s="1" t="s">
        <v>27</v>
      </c>
      <c r="B15" s="1"/>
      <c r="C15" s="10" t="s">
        <v>28</v>
      </c>
      <c r="D15" s="1" t="s">
        <v>29</v>
      </c>
      <c r="E15" s="11">
        <v>1.1</v>
      </c>
      <c r="F15" s="12">
        <v>78.61</v>
      </c>
      <c r="G15" s="12">
        <f ca="1">ROUND(INDIRECT(ADDRESS(ROW()+(0), COLUMN()+(-2), 1))*INDIRECT(ADDRESS(ROW()+(0), COLUMN()+(-1), 1)), 2)</f>
        <v>86.47</v>
      </c>
    </row>
    <row r="16" spans="1:7" ht="34.50" thickBot="1" customHeight="1">
      <c r="A16" s="1" t="s">
        <v>30</v>
      </c>
      <c r="B16" s="1"/>
      <c r="C16" s="10" t="s">
        <v>31</v>
      </c>
      <c r="D16" s="1" t="s">
        <v>32</v>
      </c>
      <c r="E16" s="13">
        <v>0.08</v>
      </c>
      <c r="F16" s="14">
        <v>7235.16</v>
      </c>
      <c r="G16" s="14">
        <f ca="1">ROUND(INDIRECT(ADDRESS(ROW()+(0), COLUMN()+(-2), 1))*INDIRECT(ADDRESS(ROW()+(0), COLUMN()+(-1), 1)), 2)</f>
        <v>578.81</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3199.58</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0.004</v>
      </c>
      <c r="F19" s="12">
        <v>6009.62</v>
      </c>
      <c r="G19" s="12">
        <f ca="1">ROUND(INDIRECT(ADDRESS(ROW()+(0), COLUMN()+(-2), 1))*INDIRECT(ADDRESS(ROW()+(0), COLUMN()+(-1), 1)), 2)</f>
        <v>24.04</v>
      </c>
    </row>
    <row r="20" spans="1:7" ht="13.50" thickBot="1" customHeight="1">
      <c r="A20" s="1" t="s">
        <v>38</v>
      </c>
      <c r="B20" s="1"/>
      <c r="C20" s="10" t="s">
        <v>39</v>
      </c>
      <c r="D20" s="1" t="s">
        <v>40</v>
      </c>
      <c r="E20" s="11">
        <v>0.012</v>
      </c>
      <c r="F20" s="12">
        <v>260.53</v>
      </c>
      <c r="G20" s="12">
        <f ca="1">ROUND(INDIRECT(ADDRESS(ROW()+(0), COLUMN()+(-2), 1))*INDIRECT(ADDRESS(ROW()+(0), COLUMN()+(-1), 1)), 2)</f>
        <v>3.13</v>
      </c>
    </row>
    <row r="21" spans="1:7" ht="13.50" thickBot="1" customHeight="1">
      <c r="A21" s="1" t="s">
        <v>41</v>
      </c>
      <c r="B21" s="1"/>
      <c r="C21" s="10" t="s">
        <v>42</v>
      </c>
      <c r="D21" s="1" t="s">
        <v>43</v>
      </c>
      <c r="E21" s="11">
        <v>0.859</v>
      </c>
      <c r="F21" s="12">
        <v>108.07</v>
      </c>
      <c r="G21" s="12">
        <f ca="1">ROUND(INDIRECT(ADDRESS(ROW()+(0), COLUMN()+(-2), 1))*INDIRECT(ADDRESS(ROW()+(0), COLUMN()+(-1), 1)), 2)</f>
        <v>92.83</v>
      </c>
    </row>
    <row r="22" spans="1:7" ht="24.00" thickBot="1" customHeight="1">
      <c r="A22" s="1" t="s">
        <v>44</v>
      </c>
      <c r="B22" s="1"/>
      <c r="C22" s="10" t="s">
        <v>45</v>
      </c>
      <c r="D22" s="1" t="s">
        <v>46</v>
      </c>
      <c r="E22" s="13">
        <v>0.012</v>
      </c>
      <c r="F22" s="14">
        <v>1732.19</v>
      </c>
      <c r="G22" s="14">
        <f ca="1">ROUND(INDIRECT(ADDRESS(ROW()+(0), COLUMN()+(-2), 1))*INDIRECT(ADDRESS(ROW()+(0), COLUMN()+(-1), 1)), 2)</f>
        <v>20.79</v>
      </c>
    </row>
    <row r="23" spans="1:7" ht="13.50" thickBot="1" customHeight="1">
      <c r="A23" s="15"/>
      <c r="B23" s="15"/>
      <c r="C23" s="15"/>
      <c r="D23" s="15"/>
      <c r="E23" s="9" t="s">
        <v>47</v>
      </c>
      <c r="F23" s="9"/>
      <c r="G23" s="17">
        <f ca="1">ROUND(SUM(INDIRECT(ADDRESS(ROW()+(-1), COLUMN()+(0), 1)),INDIRECT(ADDRESS(ROW()+(-2), COLUMN()+(0), 1)),INDIRECT(ADDRESS(ROW()+(-3), COLUMN()+(0), 1)),INDIRECT(ADDRESS(ROW()+(-4), COLUMN()+(0), 1))), 2)</f>
        <v>140.79</v>
      </c>
    </row>
    <row r="24" spans="1:7" ht="13.50" thickBot="1" customHeight="1">
      <c r="A24" s="15">
        <v>3</v>
      </c>
      <c r="B24" s="15"/>
      <c r="C24" s="15"/>
      <c r="D24" s="18" t="s">
        <v>48</v>
      </c>
      <c r="E24" s="18"/>
      <c r="F24" s="15"/>
      <c r="G24" s="15"/>
    </row>
    <row r="25" spans="1:7" ht="13.50" thickBot="1" customHeight="1">
      <c r="A25" s="1" t="s">
        <v>49</v>
      </c>
      <c r="B25" s="1"/>
      <c r="C25" s="10" t="s">
        <v>50</v>
      </c>
      <c r="D25" s="1" t="s">
        <v>51</v>
      </c>
      <c r="E25" s="11">
        <v>1.012</v>
      </c>
      <c r="F25" s="12">
        <v>409.72</v>
      </c>
      <c r="G25" s="12">
        <f ca="1">ROUND(INDIRECT(ADDRESS(ROW()+(0), COLUMN()+(-2), 1))*INDIRECT(ADDRESS(ROW()+(0), COLUMN()+(-1), 1)), 2)</f>
        <v>414.64</v>
      </c>
    </row>
    <row r="26" spans="1:7" ht="13.50" thickBot="1" customHeight="1">
      <c r="A26" s="1" t="s">
        <v>52</v>
      </c>
      <c r="B26" s="1"/>
      <c r="C26" s="10" t="s">
        <v>53</v>
      </c>
      <c r="D26" s="1" t="s">
        <v>54</v>
      </c>
      <c r="E26" s="11">
        <v>0.597</v>
      </c>
      <c r="F26" s="12">
        <v>284.3</v>
      </c>
      <c r="G26" s="12">
        <f ca="1">ROUND(INDIRECT(ADDRESS(ROW()+(0), COLUMN()+(-2), 1))*INDIRECT(ADDRESS(ROW()+(0), COLUMN()+(-1), 1)), 2)</f>
        <v>169.73</v>
      </c>
    </row>
    <row r="27" spans="1:7" ht="13.50" thickBot="1" customHeight="1">
      <c r="A27" s="1" t="s">
        <v>55</v>
      </c>
      <c r="B27" s="1"/>
      <c r="C27" s="10" t="s">
        <v>56</v>
      </c>
      <c r="D27" s="1" t="s">
        <v>57</v>
      </c>
      <c r="E27" s="11">
        <v>0.079</v>
      </c>
      <c r="F27" s="12">
        <v>409.72</v>
      </c>
      <c r="G27" s="12">
        <f ca="1">ROUND(INDIRECT(ADDRESS(ROW()+(0), COLUMN()+(-2), 1))*INDIRECT(ADDRESS(ROW()+(0), COLUMN()+(-1), 1)), 2)</f>
        <v>32.37</v>
      </c>
    </row>
    <row r="28" spans="1:7" ht="13.50" thickBot="1" customHeight="1">
      <c r="A28" s="1" t="s">
        <v>58</v>
      </c>
      <c r="B28" s="1"/>
      <c r="C28" s="10" t="s">
        <v>59</v>
      </c>
      <c r="D28" s="1" t="s">
        <v>60</v>
      </c>
      <c r="E28" s="11">
        <v>0.079</v>
      </c>
      <c r="F28" s="12">
        <v>284.3</v>
      </c>
      <c r="G28" s="12">
        <f ca="1">ROUND(INDIRECT(ADDRESS(ROW()+(0), COLUMN()+(-2), 1))*INDIRECT(ADDRESS(ROW()+(0), COLUMN()+(-1), 1)), 2)</f>
        <v>22.46</v>
      </c>
    </row>
    <row r="29" spans="1:7" ht="13.50" thickBot="1" customHeight="1">
      <c r="A29" s="1" t="s">
        <v>61</v>
      </c>
      <c r="B29" s="1"/>
      <c r="C29" s="10" t="s">
        <v>62</v>
      </c>
      <c r="D29" s="1" t="s">
        <v>63</v>
      </c>
      <c r="E29" s="11">
        <v>0.06</v>
      </c>
      <c r="F29" s="12">
        <v>409.72</v>
      </c>
      <c r="G29" s="12">
        <f ca="1">ROUND(INDIRECT(ADDRESS(ROW()+(0), COLUMN()+(-2), 1))*INDIRECT(ADDRESS(ROW()+(0), COLUMN()+(-1), 1)), 2)</f>
        <v>24.58</v>
      </c>
    </row>
    <row r="30" spans="1:7" ht="13.50" thickBot="1" customHeight="1">
      <c r="A30" s="1" t="s">
        <v>64</v>
      </c>
      <c r="B30" s="1"/>
      <c r="C30" s="10" t="s">
        <v>65</v>
      </c>
      <c r="D30" s="1" t="s">
        <v>66</v>
      </c>
      <c r="E30" s="11">
        <v>0.062</v>
      </c>
      <c r="F30" s="12">
        <v>284.3</v>
      </c>
      <c r="G30" s="12">
        <f ca="1">ROUND(INDIRECT(ADDRESS(ROW()+(0), COLUMN()+(-2), 1))*INDIRECT(ADDRESS(ROW()+(0), COLUMN()+(-1), 1)), 2)</f>
        <v>17.63</v>
      </c>
    </row>
    <row r="31" spans="1:7" ht="13.50" thickBot="1" customHeight="1">
      <c r="A31" s="1" t="s">
        <v>67</v>
      </c>
      <c r="B31" s="1"/>
      <c r="C31" s="10" t="s">
        <v>68</v>
      </c>
      <c r="D31" s="1" t="s">
        <v>69</v>
      </c>
      <c r="E31" s="11">
        <v>0.008</v>
      </c>
      <c r="F31" s="12">
        <v>409.72</v>
      </c>
      <c r="G31" s="12">
        <f ca="1">ROUND(INDIRECT(ADDRESS(ROW()+(0), COLUMN()+(-2), 1))*INDIRECT(ADDRESS(ROW()+(0), COLUMN()+(-1), 1)), 2)</f>
        <v>3.28</v>
      </c>
    </row>
    <row r="32" spans="1:7" ht="13.50" thickBot="1" customHeight="1">
      <c r="A32" s="1" t="s">
        <v>70</v>
      </c>
      <c r="B32" s="1"/>
      <c r="C32" s="10" t="s">
        <v>71</v>
      </c>
      <c r="D32" s="1" t="s">
        <v>72</v>
      </c>
      <c r="E32" s="13">
        <v>0.033</v>
      </c>
      <c r="F32" s="14">
        <v>284.3</v>
      </c>
      <c r="G32" s="14">
        <f ca="1">ROUND(INDIRECT(ADDRESS(ROW()+(0), COLUMN()+(-2), 1))*INDIRECT(ADDRESS(ROW()+(0), COLUMN()+(-1), 1)), 2)</f>
        <v>9.38</v>
      </c>
    </row>
    <row r="33" spans="1:7" ht="13.50" thickBot="1" customHeight="1">
      <c r="A33" s="15"/>
      <c r="B33" s="15"/>
      <c r="C33" s="15"/>
      <c r="D33" s="15"/>
      <c r="E33" s="9" t="s">
        <v>73</v>
      </c>
      <c r="F33" s="9"/>
      <c r="G33" s="17">
        <f ca="1">ROUND(SUM(INDIRECT(ADDRESS(ROW()+(-1), COLUMN()+(0), 1)),INDIRECT(ADDRESS(ROW()+(-2), COLUMN()+(0), 1)),INDIRECT(ADDRESS(ROW()+(-3), COLUMN()+(0), 1)),INDIRECT(ADDRESS(ROW()+(-4), COLUMN()+(0), 1)),INDIRECT(ADDRESS(ROW()+(-5), COLUMN()+(0), 1)),INDIRECT(ADDRESS(ROW()+(-6), COLUMN()+(0), 1)),INDIRECT(ADDRESS(ROW()+(-7), COLUMN()+(0), 1)),INDIRECT(ADDRESS(ROW()+(-8), COLUMN()+(0), 1))), 2)</f>
        <v>694.07</v>
      </c>
    </row>
    <row r="34" spans="1:7" ht="13.50" thickBot="1" customHeight="1">
      <c r="A34" s="15">
        <v>4</v>
      </c>
      <c r="B34" s="15"/>
      <c r="C34" s="15"/>
      <c r="D34" s="18" t="s">
        <v>74</v>
      </c>
      <c r="E34" s="18"/>
      <c r="F34" s="15"/>
      <c r="G34" s="15"/>
    </row>
    <row r="35" spans="1:7" ht="13.50" thickBot="1" customHeight="1">
      <c r="A35" s="19"/>
      <c r="B35" s="19"/>
      <c r="C35" s="20" t="s">
        <v>75</v>
      </c>
      <c r="D35" s="19" t="s">
        <v>76</v>
      </c>
      <c r="E35" s="13">
        <v>2</v>
      </c>
      <c r="F35" s="14">
        <f ca="1">ROUND(SUM(INDIRECT(ADDRESS(ROW()+(-2), COLUMN()+(1), 1)),INDIRECT(ADDRESS(ROW()+(-12), COLUMN()+(1), 1)),INDIRECT(ADDRESS(ROW()+(-18), COLUMN()+(1), 1))), 2)</f>
        <v>4034.44</v>
      </c>
      <c r="G35" s="14">
        <f ca="1">ROUND(INDIRECT(ADDRESS(ROW()+(0), COLUMN()+(-2), 1))*INDIRECT(ADDRESS(ROW()+(0), COLUMN()+(-1), 1))/100, 2)</f>
        <v>80.69</v>
      </c>
    </row>
    <row r="36" spans="1:7" ht="13.50" thickBot="1" customHeight="1">
      <c r="A36" s="21" t="s">
        <v>77</v>
      </c>
      <c r="B36" s="21"/>
      <c r="C36" s="22"/>
      <c r="D36" s="23"/>
      <c r="E36" s="24" t="s">
        <v>78</v>
      </c>
      <c r="F36" s="25"/>
      <c r="G36" s="26">
        <f ca="1">ROUND(SUM(INDIRECT(ADDRESS(ROW()+(-1), COLUMN()+(0), 1)),INDIRECT(ADDRESS(ROW()+(-3), COLUMN()+(0), 1)),INDIRECT(ADDRESS(ROW()+(-13), COLUMN()+(0), 1)),INDIRECT(ADDRESS(ROW()+(-19), COLUMN()+(0), 1))), 2)</f>
        <v>4115.13</v>
      </c>
    </row>
  </sheetData>
  <mergeCells count="40">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B26"/>
    <mergeCell ref="A27:B27"/>
    <mergeCell ref="A28:B28"/>
    <mergeCell ref="A29:B29"/>
    <mergeCell ref="A30:B30"/>
    <mergeCell ref="A31:B31"/>
    <mergeCell ref="A32:B32"/>
    <mergeCell ref="A33:B33"/>
    <mergeCell ref="E33:F33"/>
    <mergeCell ref="A34:B34"/>
    <mergeCell ref="D34:E34"/>
    <mergeCell ref="A35:B35"/>
    <mergeCell ref="A36:D36"/>
    <mergeCell ref="E36:F36"/>
  </mergeCells>
  <pageMargins left="0.147638" right="0.147638" top="0.206693" bottom="0.206693" header="0.0" footer="0.0"/>
  <pageSetup paperSize="9" orientation="portrait"/>
  <rowBreaks count="0" manualBreakCount="0">
    </rowBreaks>
</worksheet>
</file>