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<sst xmlns="http://schemas.openxmlformats.org/spreadsheetml/2006/main" count="44" uniqueCount="44">
  <si>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</si>
  <si>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NIH010</t>
  </si>
  <si>
    <t xml:space="preserve">m²</t>
  </si>
  <si>
    <t xml:space="preserve">Impermeabilización bajo revestimiento en locales húmedos, con membranas de poliolefinas.</t>
  </si>
  <si>
    <r>
      <rPr>
        <sz val="8.25"/>
        <color rgb="FF000000"/>
        <rFont val="Arial"/>
        <family val="2"/>
      </rPr>
      <t xml:space="preserve">Impermeabilización bajo revestimiento cerámico o pétreo, en paramentos verticales y horizontales de locales húmedos, con membrana impermeabilizante flexible de polietileno, con ambas caras revestidas de geotextil no tejido, Schlüter-KERDI 200 "SCHLÜTER-SYSTEMS", de 0,2 mm de espesor, fijada al soporte con adhesivo cementoso de fraguado normal, C1, color gris. Incluso adhesivo bicomponente, Schlüter-KERDI-COLL-L "SCHLÜTER-SYSTEMS", banda de refuerzo Schlüter-KERDI-KEBA 100/125, banda perimetral Schlüter-KERDI-KEBA 100/125, masilla adhesiva elástica monocomponente, Schlüter-KERDI-FIX "SCHLÜTER-SYSTEMS" y complementos de refuerzo en tratamiento de puntos singulares mediante el uso de piezas especiales "SCHLÜTER-SYSTEMS" para la resolución de 2 encuentros con tuberías pasantes Schlüter-KERDI-KM. El precio no incluye el revestimiento.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</si>
  <si>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</si>
  <si>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</si>
  <si>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</si>
  <si>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</si>
  <si>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</si>
  <si>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</si>
  <si>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</si>
  <si>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mt09mcr021g</t>
  </si>
  <si>
    <t xml:space="preserve">kg</t>
  </si>
  <si>
    <t xml:space="preserve">Adhesivo cementoso de fraguado normal, C1, color gris.</t>
  </si>
  <si>
    <t xml:space="preserve">mt15res010a</t>
  </si>
  <si>
    <t xml:space="preserve">m²</t>
  </si>
  <si>
    <t xml:space="preserve">Membrana impermeabilizante flexible de polietileno, con ambas caras revestidas de geotextil no tejido, Schlüter-KERDI 200 "SCHLÜTER-SYSTEMS", de 0,2 mm de espesor.</t>
  </si>
  <si>
    <t xml:space="preserve">mt15res060d</t>
  </si>
  <si>
    <t xml:space="preserve">kg</t>
  </si>
  <si>
    <t xml:space="preserve">Adhesivo bicomponente, Schlüter-KERDI-COLL-L "SCHLÜTER-SYSTEMS", a base de una dispersión acrílica sin disolventes y polvo de cemento, para el sellado de juntas.</t>
  </si>
  <si>
    <t xml:space="preserve">mt15res020ob</t>
  </si>
  <si>
    <t xml:space="preserve">m</t>
  </si>
  <si>
    <t xml:space="preserve">Banda de sellado, Schlüter-KERDI-KEBA 100/125 "SCHLÜTER-SYSTEMS", de 125 mm de ancho y 0,1 mm de espesor, para membrana impermeabilizante flexible de polietileno, con ambas caras revestidas de geotextil no tejido, suministrada en rollos de 30 m de longitud.</t>
  </si>
  <si>
    <t xml:space="preserve">mt15res050a</t>
  </si>
  <si>
    <t xml:space="preserve">Ud</t>
  </si>
  <si>
    <t xml:space="preserve">Pieza para la resolución de encuentros con tuberías pasantes de 25 mm de diámetro en tratamientos impermeabilizantes, Schlüter-KERDI-KM "SCHLÜTER-SYSTEMS".</t>
  </si>
  <si>
    <t xml:space="preserve">mt15res070a</t>
  </si>
  <si>
    <t xml:space="preserve">Ud</t>
  </si>
  <si>
    <t xml:space="preserve">Cartucho de masilla adhesiva elástica monocomponente, Schlüter-KERDI-FIX "SCHLÜTER-SYSTEMS", a base de polímeros híbridos neutros (MS), de 290 ml, color gris o blanco y acabado brillante.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</si>
  <si>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</si>
  <si>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</si>
  <si>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</si>
  <si>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</si>
  <si>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Oficial aplicador de membranas impermeabilizantes preelaboradas.</t>
  </si>
  <si>
    <t xml:space="preserve">mo067</t>
  </si>
  <si>
    <t xml:space="preserve">h</t>
  </si>
  <si>
    <t xml:space="preserve">Medio oficial aplicador de membranas impermeabilizantes preelaboradas.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</si>
  <si>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</si>
  <si>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</si>
  <si>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</si>
  <si>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</si>
  <si>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46,80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</si>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</sst>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29" customWidth="1"/>
    <col min="3" max="3" width="7.14" customWidth="1"/>
    <col min="4" max="4" width="72.25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2</v>
      </c>
      <c r="F10" s="12">
        <v>10.54</v>
      </c>
      <c r="G10" s="12">
        <f ca="1">ROUND(INDIRECT(ADDRESS(ROW()+(0), COLUMN()+(-2), 1))*INDIRECT(ADDRESS(ROW()+(0), COLUMN()+(-1), 1)), 2)</f>
        <v>21.08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1081.61</v>
      </c>
      <c r="G11" s="12">
        <f ca="1">ROUND(INDIRECT(ADDRESS(ROW()+(0), COLUMN()+(-2), 1))*INDIRECT(ADDRESS(ROW()+(0), COLUMN()+(-1), 1)), 2)</f>
        <v>1135.69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0.3</v>
      </c>
      <c r="F12" s="12">
        <v>655.79</v>
      </c>
      <c r="G12" s="12">
        <f ca="1">ROUND(INDIRECT(ADDRESS(ROW()+(0), COLUMN()+(-2), 1))*INDIRECT(ADDRESS(ROW()+(0), COLUMN()+(-1), 1)), 2)</f>
        <v>196.74</v>
      </c>
    </row>
    <row r="13" spans="1:7" ht="45.00" thickBot="1" customHeight="1">
      <c r="A13" s="1" t="s">
        <v>21</v>
      </c>
      <c r="B13" s="1"/>
      <c r="C13" s="10" t="s">
        <v>22</v>
      </c>
      <c r="D13" s="1" t="s">
        <v>23</v>
      </c>
      <c r="E13" s="11">
        <v>1.7</v>
      </c>
      <c r="F13" s="12">
        <v>221.16</v>
      </c>
      <c r="G13" s="12">
        <f ca="1">ROUND(INDIRECT(ADDRESS(ROW()+(0), COLUMN()+(-2), 1))*INDIRECT(ADDRESS(ROW()+(0), COLUMN()+(-1), 1)), 2)</f>
        <v>375.97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1">
        <v>2</v>
      </c>
      <c r="F14" s="12">
        <v>108.6</v>
      </c>
      <c r="G14" s="12">
        <f ca="1">ROUND(INDIRECT(ADDRESS(ROW()+(0), COLUMN()+(-2), 1))*INDIRECT(ADDRESS(ROW()+(0), COLUMN()+(-1), 1)), 2)</f>
        <v>217.2</v>
      </c>
    </row>
    <row r="15" spans="1:7" ht="34.50" thickBot="1" customHeight="1">
      <c r="A15" s="1" t="s">
        <v>27</v>
      </c>
      <c r="B15" s="1"/>
      <c r="C15" s="10" t="s">
        <v>28</v>
      </c>
      <c r="D15" s="1" t="s">
        <v>29</v>
      </c>
      <c r="E15" s="13">
        <v>0.1</v>
      </c>
      <c r="F15" s="14">
        <v>1312.13</v>
      </c>
      <c r="G15" s="14">
        <f ca="1">ROUND(INDIRECT(ADDRESS(ROW()+(0), COLUMN()+(-2), 1))*INDIRECT(ADDRESS(ROW()+(0), COLUMN()+(-1), 1)), 2)</f>
        <v>131.21</v>
      </c>
    </row>
    <row r="16" spans="1:7" ht="13.50" thickBot="1" customHeight="1">
      <c r="A16" s="15"/>
      <c r="B16" s="15"/>
      <c r="C16" s="15"/>
      <c r="D16" s="15"/>
      <c r="E16" s="9" t="s">
        <v>30</v>
      </c>
      <c r="F16" s="9"/>
      <c r="G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2077.89</v>
      </c>
    </row>
    <row r="17" spans="1:7" ht="13.50" thickBot="1" customHeight="1">
      <c r="A17" s="15">
        <v>2</v>
      </c>
      <c r="B17" s="15"/>
      <c r="C17" s="15"/>
      <c r="D17" s="18" t="s">
        <v>31</v>
      </c>
      <c r="E17" s="18"/>
      <c r="F17" s="15"/>
      <c r="G17" s="15"/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1">
        <v>0.338</v>
      </c>
      <c r="F18" s="12">
        <v>377.17</v>
      </c>
      <c r="G18" s="12">
        <f ca="1">ROUND(INDIRECT(ADDRESS(ROW()+(0), COLUMN()+(-2), 1))*INDIRECT(ADDRESS(ROW()+(0), COLUMN()+(-1), 1)), 2)</f>
        <v>127.48</v>
      </c>
    </row>
    <row r="19" spans="1:7" ht="13.50" thickBot="1" customHeight="1">
      <c r="A19" s="1" t="s">
        <v>35</v>
      </c>
      <c r="B19" s="1"/>
      <c r="C19" s="10" t="s">
        <v>36</v>
      </c>
      <c r="D19" s="1" t="s">
        <v>37</v>
      </c>
      <c r="E19" s="13">
        <v>0.338</v>
      </c>
      <c r="F19" s="14">
        <v>261.88</v>
      </c>
      <c r="G19" s="14">
        <f ca="1">ROUND(INDIRECT(ADDRESS(ROW()+(0), COLUMN()+(-2), 1))*INDIRECT(ADDRESS(ROW()+(0), COLUMN()+(-1), 1)), 2)</f>
        <v>88.52</v>
      </c>
    </row>
    <row r="20" spans="1:7" ht="13.50" thickBot="1" customHeight="1">
      <c r="A20" s="15"/>
      <c r="B20" s="15"/>
      <c r="C20" s="15"/>
      <c r="D20" s="15"/>
      <c r="E20" s="9" t="s">
        <v>38</v>
      </c>
      <c r="F20" s="9"/>
      <c r="G20" s="17">
        <f ca="1">ROUND(SUM(INDIRECT(ADDRESS(ROW()+(-1), COLUMN()+(0), 1)),INDIRECT(ADDRESS(ROW()+(-2), COLUMN()+(0), 1))), 2)</f>
        <v>216</v>
      </c>
    </row>
    <row r="21" spans="1:7" ht="13.50" thickBot="1" customHeight="1">
      <c r="A21" s="15">
        <v>3</v>
      </c>
      <c r="B21" s="15"/>
      <c r="C21" s="15"/>
      <c r="D21" s="18" t="s">
        <v>39</v>
      </c>
      <c r="E21" s="18"/>
      <c r="F21" s="15"/>
      <c r="G21" s="15"/>
    </row>
    <row r="22" spans="1:7" ht="13.50" thickBot="1" customHeight="1">
      <c r="A22" s="19"/>
      <c r="B22" s="19"/>
      <c r="C22" s="20" t="s">
        <v>40</v>
      </c>
      <c r="D22" s="19" t="s">
        <v>41</v>
      </c>
      <c r="E22" s="13">
        <v>2</v>
      </c>
      <c r="F22" s="14">
        <f ca="1">ROUND(SUM(INDIRECT(ADDRESS(ROW()+(-2), COLUMN()+(1), 1)),INDIRECT(ADDRESS(ROW()+(-6), COLUMN()+(1), 1))), 2)</f>
        <v>2293.89</v>
      </c>
      <c r="G22" s="14">
        <f ca="1">ROUND(INDIRECT(ADDRESS(ROW()+(0), COLUMN()+(-2), 1))*INDIRECT(ADDRESS(ROW()+(0), COLUMN()+(-1), 1))/100, 2)</f>
        <v>45.88</v>
      </c>
    </row>
    <row r="23" spans="1:7" ht="13.50" thickBot="1" customHeight="1">
      <c r="A23" s="21" t="s">
        <v>42</v>
      </c>
      <c r="B23" s="21"/>
      <c r="C23" s="22"/>
      <c r="D23" s="23"/>
      <c r="E23" s="24" t="s">
        <v>43</v>
      </c>
      <c r="F23" s="25"/>
      <c r="G23" s="26">
        <f ca="1">ROUND(SUM(INDIRECT(ADDRESS(ROW()+(-1), COLUMN()+(0), 1)),INDIRECT(ADDRESS(ROW()+(-3), COLUMN()+(0), 1)),INDIRECT(ADDRESS(ROW()+(-7), COLUMN()+(0), 1))), 2)</f>
        <v>2339.77</v>
      </c>
    </row>
  </sheetData>
  <mergeCells count="25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E16:F16"/>
    <mergeCell ref="A17:B17"/>
    <mergeCell ref="D17:E17"/>
    <mergeCell ref="A18:B18"/>
    <mergeCell ref="A19:B19"/>
    <mergeCell ref="A20:B20"/>
    <mergeCell ref="E20:F20"/>
    <mergeCell ref="A21:B21"/>
    <mergeCell ref="D21:E21"/>
    <mergeCell ref="A22:B22"/>
    <mergeCell ref="A23:D23"/>
    <mergeCell ref="E23:F23"/>
  </mergeCells>
  <pageMargins left="0.147638" right="0.147638" top="0.206693" bottom="0.206693" header="0.0" footer="0.0"/>
  <pageSetup paperSize="9" orientation="portrait"/>
  <rowBreaks count="0" manualBreakCount="0">
    </rowBreaks>
</worksheet>
</file>