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<sst xmlns="http://schemas.openxmlformats.org/spreadsheetml/2006/main" count="29" uniqueCount="29">
  <si>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</si>
  <si>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QUF006</t>
  </si>
  <si>
    <t xml:space="preserve">Ud</t>
  </si>
  <si>
    <t xml:space="preserve">Teja solar fotovoltaica plana con encaje.</t>
  </si>
  <si>
    <r>
      <rPr>
        <sz val="8.25"/>
        <color rgb="FF000000"/>
        <rFont val="Arial"/>
        <family val="2"/>
      </rPr>
      <t xml:space="preserve">Teja solar fotovoltaica plana con encaje de células de cobre, indio, galio y selenio (CIGS), color negro, dimensiones 457x1268x26 mm, potencia máxima (Wp) 56 W, tensión a máxima potencia (Vmp) 33 V, intensidad a máxima potencia (Imp) 1,7 A, tensión en circuito abierto (Voc) 41,3 V, intensidad de cortocircuito (Isc) 1,89 A, marco de aluminio, capa frontal de vidrio templado de 3,2 mm de espesor, capa posterior de vidrio templado de 1,8 mm de espesor, temperatura de trabajo -40°C hasta 85°C, peso 9,3 kg, con caja de conexiones grado de protección IP67, con cables polarizados de 4 mm² de sección y 900 mm de longitud y conectores MC4. Incluso accesorios de montaje y material de conexionado eléctrico.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</si>
  <si>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</si>
  <si>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</si>
  <si>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</si>
  <si>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</si>
  <si>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</si>
  <si>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</si>
  <si>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</si>
  <si>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mt35teb010a</t>
  </si>
  <si>
    <t xml:space="preserve">Ud</t>
  </si>
  <si>
    <t xml:space="preserve">Teja solar fotovoltaica plana con encaje de células de cobre, indio, galio y selenio (CIGS), color negro, dimensiones 457x1268x26 mm, potencia máxima (Wp) 56 W, tensión a máxima potencia (Vmp) 33 V, intensidad a máxima potencia (Imp) 1,7 A, tensión en circuito abierto (Voc) 41,3 V, intensidad de cortocircuito (Isc) 1,89 A, marco de aluminio, capa frontal de vidrio templado de 3,2 mm de espesor, capa posterior de vidrio templado de 1,8 mm de espesor, temperatura de trabajo -40°C hasta 85°C, peso 9,3 kg, con caja de conexiones grado de protección IP67, con cables polarizados de 4 mm² de sección y 900 mm de longitud y conectores MC4.</t>
  </si>
  <si>
    <t xml:space="preserve">Subtotal materiales:</t>
  </si>
  <si>
    <t xml:space="preserve">Mano de obra</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</si>
  <si>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</si>
  <si>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</si>
  <si>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</si>
  <si>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</si>
  <si>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</si>
  <si>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</si>
  <si>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</si>
  <si>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</si>
  <si>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</si>
  <si>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</si>
  <si>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$u 1.582,08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</si>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</sst>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91" customWidth="1"/>
    <col min="3" max="3" width="2.21" customWidth="1"/>
    <col min="4" max="4" width="5.44" customWidth="1"/>
    <col min="5" max="5" width="72.42"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0" t="s">
        <v>13</v>
      </c>
      <c r="D10" s="10"/>
      <c r="E10" s="1" t="s">
        <v>14</v>
      </c>
      <c r="F10" s="12">
        <v>1</v>
      </c>
      <c r="G10" s="14">
        <v>10188.6</v>
      </c>
      <c r="H10" s="14">
        <f ca="1">ROUND(INDIRECT(ADDRESS(ROW()+(0), COLUMN()+(-2), 1))*INDIRECT(ADDRESS(ROW()+(0), COLUMN()+(-1), 1)), 2)</f>
        <v>10188.6</v>
      </c>
    </row>
    <row r="11" spans="1:8" ht="13.50" thickBot="1" customHeight="1">
      <c r="A11" s="15"/>
      <c r="B11" s="15"/>
      <c r="C11" s="15"/>
      <c r="D11" s="15"/>
      <c r="E11" s="15"/>
      <c r="F11" s="9" t="s">
        <v>15</v>
      </c>
      <c r="G11" s="9"/>
      <c r="H11" s="17">
        <f ca="1">ROUND(SUM(INDIRECT(ADDRESS(ROW()+(-1), COLUMN()+(0), 1))), 2)</f>
        <v>10188.6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0.243</v>
      </c>
      <c r="G13" s="13">
        <v>373.16</v>
      </c>
      <c r="H13" s="13">
        <f ca="1">ROUND(INDIRECT(ADDRESS(ROW()+(0), COLUMN()+(-2), 1))*INDIRECT(ADDRESS(ROW()+(0), COLUMN()+(-1), 1)), 2)</f>
        <v>90.68</v>
      </c>
    </row>
    <row r="14" spans="1:8" ht="13.50" thickBot="1" customHeight="1">
      <c r="A14" s="1" t="s">
        <v>20</v>
      </c>
      <c r="B14" s="1"/>
      <c r="C14" s="10" t="s">
        <v>21</v>
      </c>
      <c r="D14" s="10"/>
      <c r="E14" s="1" t="s">
        <v>22</v>
      </c>
      <c r="F14" s="12">
        <v>0.243</v>
      </c>
      <c r="G14" s="14">
        <v>251.66</v>
      </c>
      <c r="H14" s="14">
        <f ca="1">ROUND(INDIRECT(ADDRESS(ROW()+(0), COLUMN()+(-2), 1))*INDIRECT(ADDRESS(ROW()+(0), COLUMN()+(-1), 1)), 2)</f>
        <v>61.15</v>
      </c>
    </row>
    <row r="15" spans="1:8" ht="13.50" thickBot="1" customHeight="1">
      <c r="A15" s="15"/>
      <c r="B15" s="15"/>
      <c r="C15" s="15"/>
      <c r="D15" s="15"/>
      <c r="E15" s="15"/>
      <c r="F15" s="9" t="s">
        <v>23</v>
      </c>
      <c r="G15" s="9"/>
      <c r="H15" s="17">
        <f ca="1">ROUND(SUM(INDIRECT(ADDRESS(ROW()+(-1), COLUMN()+(0), 1)),INDIRECT(ADDRESS(ROW()+(-2), COLUMN()+(0), 1))), 2)</f>
        <v>151.83</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10340.4</v>
      </c>
      <c r="H17" s="14">
        <f ca="1">ROUND(INDIRECT(ADDRESS(ROW()+(0), COLUMN()+(-2), 1))*INDIRECT(ADDRESS(ROW()+(0), COLUMN()+(-1), 1))/100, 2)</f>
        <v>206.81</v>
      </c>
    </row>
    <row r="18" spans="1:8" ht="13.50" thickBot="1" customHeight="1">
      <c r="A18" s="21" t="s">
        <v>27</v>
      </c>
      <c r="B18" s="21"/>
      <c r="C18" s="22"/>
      <c r="D18" s="22"/>
      <c r="E18" s="23"/>
      <c r="F18" s="24" t="s">
        <v>28</v>
      </c>
      <c r="G18" s="25"/>
      <c r="H18" s="26">
        <f ca="1">ROUND(SUM(INDIRECT(ADDRESS(ROW()+(-1), COLUMN()+(0), 1)),INDIRECT(ADDRESS(ROW()+(-3), COLUMN()+(0), 1)),INDIRECT(ADDRESS(ROW()+(-7), COLUMN()+(0), 1))), 2)</f>
        <v>10547.2</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