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<sst xmlns="http://schemas.openxmlformats.org/spreadsheetml/2006/main" count="32" uniqueCount="32">
  <si>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</si>
  <si>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</si>
  <si>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</si>
  <si>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sumidero. Impermeabilización con láminas de PVC.</t>
  </si>
  <si>
    <r>
      <rPr>
        <sz val="8.25"/>
        <color rgb="FF000000"/>
        <rFont val="Arial"/>
        <family val="2"/>
      </rPr>
      <t xml:space="preserve">Encuentro de techo plano no transitable, no ventilado, con grava, tipo invertido con sumidero de PVC, de salida vertical, de 160 mm de diámetro, con paragravillas de polietileno, fijado con soldadura termoplástica a la membrana impermeabilizante de PVC. El precio no incluye la membrana impermeabilizante de PVC.</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</si>
  <si>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</si>
  <si>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</si>
  <si>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</si>
  <si>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</si>
  <si>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</si>
  <si>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</si>
  <si>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</si>
  <si>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mt15dan100Df</t>
  </si>
  <si>
    <t xml:space="preserve">Ud</t>
  </si>
  <si>
    <t xml:space="preserve">Sumidero de PVC, de salida vertical, de 160 mm de diámetro, con paragravillas de polietileno.</t>
  </si>
  <si>
    <t xml:space="preserve">Subtotal materiales:</t>
  </si>
  <si>
    <t xml:space="preserve">Mano de obra</t>
  </si>
  <si>
    <t xml:space="preserve">mo029</t>
  </si>
  <si>
    <t xml:space="preserve">h</t>
  </si>
  <si>
    <t xml:space="preserve">Oficial aplicador de membranas impermeabilizantes preelaboradas.</t>
  </si>
  <si>
    <t xml:space="preserve">mo067</t>
  </si>
  <si>
    <t xml:space="preserve">h</t>
  </si>
  <si>
    <t xml:space="preserve">Medio oficial aplicador de membranas impermeabilizantes preelaboradas.</t>
  </si>
  <si>
    <t xml:space="preserve">mo008</t>
  </si>
  <si>
    <t xml:space="preserve">h</t>
  </si>
  <si>
    <t xml:space="preserve">Oficial plomero.</t>
  </si>
  <si>
    <t xml:space="preserve">Subtotal mano de obra:</t>
  </si>
  <si>
    <t xml:space="preserve">Herramientas</t>
  </si>
  <si>
    <t xml:space="preserve">%</t>
  </si>
  <si>
    <t xml:space="preserve">Herramientas</t>
  </si>
  <si>
    <t xml:space="preserve">Coste de mantenimiento decenal: $u 379,76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</si>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</sst>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0.85" customWidth="1"/>
    <col min="4" max="4" width="6.80" customWidth="1"/>
    <col min="5" max="5" width="73.61"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902.06</v>
      </c>
      <c r="H10" s="14">
        <f ca="1">ROUND(INDIRECT(ADDRESS(ROW()+(0), COLUMN()+(-2), 1))*INDIRECT(ADDRESS(ROW()+(0), COLUMN()+(-1), 1)), 2)</f>
        <v>902.06</v>
      </c>
    </row>
    <row r="11" spans="1:8" ht="13.50" thickBot="1" customHeight="1">
      <c r="A11" s="15"/>
      <c r="B11" s="15"/>
      <c r="C11" s="15"/>
      <c r="D11" s="15"/>
      <c r="E11" s="15"/>
      <c r="F11" s="9" t="s">
        <v>15</v>
      </c>
      <c r="G11" s="9"/>
      <c r="H11" s="17">
        <f ca="1">ROUND(SUM(INDIRECT(ADDRESS(ROW()+(-1), COLUMN()+(0), 1))), 2)</f>
        <v>902.06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0.121</v>
      </c>
      <c r="G13" s="13">
        <v>363.15</v>
      </c>
      <c r="H13" s="13">
        <f ca="1">ROUND(INDIRECT(ADDRESS(ROW()+(0), COLUMN()+(-2), 1))*INDIRECT(ADDRESS(ROW()+(0), COLUMN()+(-1), 1)), 2)</f>
        <v>43.94</v>
      </c>
    </row>
    <row r="14" spans="1:8" ht="13.50" thickBot="1" customHeight="1">
      <c r="A14" s="1" t="s">
        <v>20</v>
      </c>
      <c r="B14" s="1"/>
      <c r="C14" s="10" t="s">
        <v>21</v>
      </c>
      <c r="D14" s="10"/>
      <c r="E14" s="1" t="s">
        <v>22</v>
      </c>
      <c r="F14" s="11">
        <v>0.121</v>
      </c>
      <c r="G14" s="13">
        <v>252.15</v>
      </c>
      <c r="H14" s="13">
        <f ca="1">ROUND(INDIRECT(ADDRESS(ROW()+(0), COLUMN()+(-2), 1))*INDIRECT(ADDRESS(ROW()+(0), COLUMN()+(-1), 1)), 2)</f>
        <v>30.51</v>
      </c>
    </row>
    <row r="15" spans="1:8" ht="13.50" thickBot="1" customHeight="1">
      <c r="A15" s="1" t="s">
        <v>23</v>
      </c>
      <c r="B15" s="1"/>
      <c r="C15" s="10" t="s">
        <v>24</v>
      </c>
      <c r="D15" s="10"/>
      <c r="E15" s="1" t="s">
        <v>25</v>
      </c>
      <c r="F15" s="12">
        <v>0.425</v>
      </c>
      <c r="G15" s="14">
        <v>373.16</v>
      </c>
      <c r="H15" s="14">
        <f ca="1">ROUND(INDIRECT(ADDRESS(ROW()+(0), COLUMN()+(-2), 1))*INDIRECT(ADDRESS(ROW()+(0), COLUMN()+(-1), 1)), 2)</f>
        <v>158.59</v>
      </c>
    </row>
    <row r="16" spans="1:8" ht="13.50" thickBot="1" customHeight="1">
      <c r="A16" s="15"/>
      <c r="B16" s="15"/>
      <c r="C16" s="15"/>
      <c r="D16" s="15"/>
      <c r="E16" s="15"/>
      <c r="F16" s="9" t="s">
        <v>26</v>
      </c>
      <c r="G16" s="9"/>
      <c r="H16" s="17">
        <f ca="1">ROUND(SUM(INDIRECT(ADDRESS(ROW()+(-1), COLUMN()+(0), 1)),INDIRECT(ADDRESS(ROW()+(-2), COLUMN()+(0), 1)),INDIRECT(ADDRESS(ROW()+(-3), COLUMN()+(0), 1))), 2)</f>
        <v>233.04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2">
        <v>2</v>
      </c>
      <c r="G18" s="14">
        <f ca="1">ROUND(SUM(INDIRECT(ADDRESS(ROW()+(-2), COLUMN()+(1), 1)),INDIRECT(ADDRESS(ROW()+(-7), COLUMN()+(1), 1))), 2)</f>
        <v>1135.1</v>
      </c>
      <c r="H18" s="14">
        <f ca="1">ROUND(INDIRECT(ADDRESS(ROW()+(0), COLUMN()+(-2), 1))*INDIRECT(ADDRESS(ROW()+(0), COLUMN()+(-1), 1))/100, 2)</f>
        <v>22.7</v>
      </c>
    </row>
    <row r="19" spans="1:8" ht="13.50" thickBot="1" customHeight="1">
      <c r="A19" s="21" t="s">
        <v>30</v>
      </c>
      <c r="B19" s="21"/>
      <c r="C19" s="22"/>
      <c r="D19" s="22"/>
      <c r="E19" s="23"/>
      <c r="F19" s="24" t="s">
        <v>31</v>
      </c>
      <c r="G19" s="25"/>
      <c r="H19" s="26">
        <f ca="1">ROUND(SUM(INDIRECT(ADDRESS(ROW()+(-1), COLUMN()+(0), 1)),INDIRECT(ADDRESS(ROW()+(-3), COLUMN()+(0), 1)),INDIRECT(ADDRESS(ROW()+(-8), COLUMN()+(0), 1))), 2)</f>
        <v>1157.8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