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<sst xmlns="http://schemas.openxmlformats.org/spreadsheetml/2006/main" count="46" uniqueCount="46">
  <si>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</si>
  <si>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NIJ120</t>
  </si>
  <si>
    <t xml:space="preserve">m</t>
  </si>
  <si>
    <t xml:space="preserve">Sellado de junta de albañil de construcción, mediante inyección de resina.</t>
  </si>
  <si>
    <r>
      <rPr>
        <sz val="8.25"/>
        <color rgb="FF000000"/>
        <rFont val="Arial"/>
        <family val="2"/>
      </rPr>
      <t xml:space="preserve">Sellado de junta de albañil de construcción, mediante tubo con microperforaciones en toda su longitud, de 13 mm de diámetro exterior, de PVC, fijado al soporte cada 20 cm con abrazaderas metálicas, a través del cual se inyecta a presión resina hidroexpansiva flexible de poliuretano, hidrófoba, de baja viscosidad, (consumo medio: 0,21 kg/m). Incluso inyector cónico y tubo de conexión exterior con tapón de protección.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</si>
  <si>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</si>
  <si>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</si>
  <si>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</si>
  <si>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</si>
  <si>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</si>
  <si>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</si>
  <si>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</si>
  <si>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mt08tid010b</t>
  </si>
  <si>
    <t xml:space="preserve">m</t>
  </si>
  <si>
    <t xml:space="preserve">Tubo con microperforaciones en toda su longitud, de 13 mm de diámetro exterior, de PVC, para inyección de resina.</t>
  </si>
  <si>
    <t xml:space="preserve">mt15sjd130b</t>
  </si>
  <si>
    <t xml:space="preserve">kg</t>
  </si>
  <si>
    <t xml:space="preserve">Resina hidroexpansiva flexible de poliuretano, hidrófoba, de baja viscosidad.</t>
  </si>
  <si>
    <t xml:space="preserve">mt15sjd140a</t>
  </si>
  <si>
    <t xml:space="preserve">Ud</t>
  </si>
  <si>
    <t xml:space="preserve">Inyector cónico.</t>
  </si>
  <si>
    <t xml:space="preserve">mt15sjd150a</t>
  </si>
  <si>
    <t xml:space="preserve">Ud</t>
  </si>
  <si>
    <t xml:space="preserve">Tubo de conexión exterior con tapón de protección.</t>
  </si>
  <si>
    <t xml:space="preserve">mt15sjd160a</t>
  </si>
  <si>
    <t xml:space="preserve">Ud</t>
  </si>
  <si>
    <t xml:space="preserve">Abrazadera metálica, para tubo de 13 mm de diámetro.</t>
  </si>
  <si>
    <t xml:space="preserve">Subtotal materiales:</t>
  </si>
  <si>
    <t xml:space="preserve">Equipo</t>
  </si>
  <si>
    <t xml:space="preserve">mq06eim010</t>
  </si>
  <si>
    <t xml:space="preserve">h</t>
  </si>
  <si>
    <t xml:space="preserve">Equipo de inyección manual de morteros fluidos y resinas.</t>
  </si>
  <si>
    <t xml:space="preserve">Subtotal equipo:</t>
  </si>
  <si>
    <t xml:space="preserve">Mano de obra</t>
  </si>
  <si>
    <t xml:space="preserve">mo032</t>
  </si>
  <si>
    <t xml:space="preserve">h</t>
  </si>
  <si>
    <t xml:space="preserve">Oficial instalador de material aislante contra humedades.</t>
  </si>
  <si>
    <t xml:space="preserve">mo070</t>
  </si>
  <si>
    <t xml:space="preserve">h</t>
  </si>
  <si>
    <t xml:space="preserve">Medio oficial instalador de material aislante contra humedades.</t>
  </si>
  <si>
    <t xml:space="preserve">Subtotal mano de obra:</t>
  </si>
  <si>
    <t xml:space="preserve">Herramientas</t>
  </si>
  <si>
    <t xml:space="preserve">%</t>
  </si>
  <si>
    <t xml:space="preserve">Herramientas</t>
  </si>
  <si>
    <t xml:space="preserve">Coste de mantenimiento decenal: $u 58,69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</si>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</sst>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02" customWidth="1"/>
    <col min="4" max="4" width="6.63" customWidth="1"/>
    <col min="5" max="5" width="73.10" customWidth="1"/>
    <col min="6" max="6" width="12.07" customWidth="1"/>
    <col min="7" max="7" width="13.9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1.3</v>
      </c>
      <c r="G10" s="12">
        <v>378.66</v>
      </c>
      <c r="H10" s="12">
        <f ca="1">ROUND(INDIRECT(ADDRESS(ROW()+(0), COLUMN()+(-2), 1))*INDIRECT(ADDRESS(ROW()+(0), COLUMN()+(-1), 1)), 2)</f>
        <v>492.26</v>
      </c>
    </row>
    <row r="11" spans="1:8" ht="13.50" thickBot="1" customHeight="1">
      <c r="A11" s="1" t="s">
        <v>15</v>
      </c>
      <c r="B11" s="1"/>
      <c r="C11" s="10" t="s">
        <v>16</v>
      </c>
      <c r="D11" s="10"/>
      <c r="E11" s="1" t="s">
        <v>17</v>
      </c>
      <c r="F11" s="11">
        <v>0.21</v>
      </c>
      <c r="G11" s="12">
        <v>1653.23</v>
      </c>
      <c r="H11" s="12">
        <f ca="1">ROUND(INDIRECT(ADDRESS(ROW()+(0), COLUMN()+(-2), 1))*INDIRECT(ADDRESS(ROW()+(0), COLUMN()+(-1), 1)), 2)</f>
        <v>347.18</v>
      </c>
    </row>
    <row r="12" spans="1:8" ht="13.50" thickBot="1" customHeight="1">
      <c r="A12" s="1" t="s">
        <v>18</v>
      </c>
      <c r="B12" s="1"/>
      <c r="C12" s="10" t="s">
        <v>19</v>
      </c>
      <c r="D12" s="10"/>
      <c r="E12" s="1" t="s">
        <v>20</v>
      </c>
      <c r="F12" s="11">
        <v>0.2</v>
      </c>
      <c r="G12" s="12">
        <v>155.29</v>
      </c>
      <c r="H12" s="12">
        <f ca="1">ROUND(INDIRECT(ADDRESS(ROW()+(0), COLUMN()+(-2), 1))*INDIRECT(ADDRESS(ROW()+(0), COLUMN()+(-1), 1)), 2)</f>
        <v>31.06</v>
      </c>
    </row>
    <row r="13" spans="1:8" ht="13.50" thickBot="1" customHeight="1">
      <c r="A13" s="1" t="s">
        <v>21</v>
      </c>
      <c r="B13" s="1"/>
      <c r="C13" s="10" t="s">
        <v>22</v>
      </c>
      <c r="D13" s="10"/>
      <c r="E13" s="1" t="s">
        <v>23</v>
      </c>
      <c r="F13" s="11">
        <v>0.2</v>
      </c>
      <c r="G13" s="12">
        <v>547.53</v>
      </c>
      <c r="H13" s="12">
        <f ca="1">ROUND(INDIRECT(ADDRESS(ROW()+(0), COLUMN()+(-2), 1))*INDIRECT(ADDRESS(ROW()+(0), COLUMN()+(-1), 1)), 2)</f>
        <v>109.51</v>
      </c>
    </row>
    <row r="14" spans="1:8" ht="13.50" thickBot="1" customHeight="1">
      <c r="A14" s="1" t="s">
        <v>24</v>
      </c>
      <c r="B14" s="1"/>
      <c r="C14" s="10" t="s">
        <v>25</v>
      </c>
      <c r="D14" s="10"/>
      <c r="E14" s="1" t="s">
        <v>26</v>
      </c>
      <c r="F14" s="13">
        <v>5</v>
      </c>
      <c r="G14" s="14">
        <v>26.15</v>
      </c>
      <c r="H14" s="14">
        <f ca="1">ROUND(INDIRECT(ADDRESS(ROW()+(0), COLUMN()+(-2), 1))*INDIRECT(ADDRESS(ROW()+(0), COLUMN()+(-1), 1)), 2)</f>
        <v>130.75</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1110.76</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0.348</v>
      </c>
      <c r="G17" s="14">
        <v>54.44</v>
      </c>
      <c r="H17" s="14">
        <f ca="1">ROUND(INDIRECT(ADDRESS(ROW()+(0), COLUMN()+(-2), 1))*INDIRECT(ADDRESS(ROW()+(0), COLUMN()+(-1), 1)), 2)</f>
        <v>18.95</v>
      </c>
    </row>
    <row r="18" spans="1:8" ht="13.50" thickBot="1" customHeight="1">
      <c r="A18" s="15"/>
      <c r="B18" s="15"/>
      <c r="C18" s="15"/>
      <c r="D18" s="15"/>
      <c r="E18" s="15"/>
      <c r="F18" s="9" t="s">
        <v>32</v>
      </c>
      <c r="G18" s="9"/>
      <c r="H18" s="17">
        <f ca="1">ROUND(SUM(INDIRECT(ADDRESS(ROW()+(-1), COLUMN()+(0), 1))), 2)</f>
        <v>18.95</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0.483</v>
      </c>
      <c r="G20" s="12">
        <v>377.17</v>
      </c>
      <c r="H20" s="12">
        <f ca="1">ROUND(INDIRECT(ADDRESS(ROW()+(0), COLUMN()+(-2), 1))*INDIRECT(ADDRESS(ROW()+(0), COLUMN()+(-1), 1)), 2)</f>
        <v>182.17</v>
      </c>
    </row>
    <row r="21" spans="1:8" ht="13.50" thickBot="1" customHeight="1">
      <c r="A21" s="1" t="s">
        <v>37</v>
      </c>
      <c r="B21" s="1"/>
      <c r="C21" s="10" t="s">
        <v>38</v>
      </c>
      <c r="D21" s="10"/>
      <c r="E21" s="1" t="s">
        <v>39</v>
      </c>
      <c r="F21" s="13">
        <v>0.483</v>
      </c>
      <c r="G21" s="14">
        <v>261.88</v>
      </c>
      <c r="H21" s="14">
        <f ca="1">ROUND(INDIRECT(ADDRESS(ROW()+(0), COLUMN()+(-2), 1))*INDIRECT(ADDRESS(ROW()+(0), COLUMN()+(-1), 1)), 2)</f>
        <v>126.49</v>
      </c>
    </row>
    <row r="22" spans="1:8" ht="13.50" thickBot="1" customHeight="1">
      <c r="A22" s="15"/>
      <c r="B22" s="15"/>
      <c r="C22" s="15"/>
      <c r="D22" s="15"/>
      <c r="E22" s="15"/>
      <c r="F22" s="9" t="s">
        <v>40</v>
      </c>
      <c r="G22" s="9"/>
      <c r="H22" s="17">
        <f ca="1">ROUND(SUM(INDIRECT(ADDRESS(ROW()+(-1), COLUMN()+(0), 1)),INDIRECT(ADDRESS(ROW()+(-2), COLUMN()+(0), 1))), 2)</f>
        <v>308.66</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1438.37</v>
      </c>
      <c r="H24" s="14">
        <f ca="1">ROUND(INDIRECT(ADDRESS(ROW()+(0), COLUMN()+(-2), 1))*INDIRECT(ADDRESS(ROW()+(0), COLUMN()+(-1), 1))/100, 2)</f>
        <v>28.77</v>
      </c>
    </row>
    <row r="25" spans="1:8" ht="13.50" thickBot="1" customHeight="1">
      <c r="A25" s="21" t="s">
        <v>44</v>
      </c>
      <c r="B25" s="21"/>
      <c r="C25" s="22"/>
      <c r="D25" s="22"/>
      <c r="E25" s="23"/>
      <c r="F25" s="24" t="s">
        <v>45</v>
      </c>
      <c r="G25" s="25"/>
      <c r="H25" s="26">
        <f ca="1">ROUND(SUM(INDIRECT(ADDRESS(ROW()+(-1), COLUMN()+(0), 1)),INDIRECT(ADDRESS(ROW()+(-3), COLUMN()+(0), 1)),INDIRECT(ADDRESS(ROW()+(-7), COLUMN()+(0), 1)),INDIRECT(ADDRESS(ROW()+(-10), COLUMN()+(0), 1))), 2)</f>
        <v>1467.14</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