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<sst xmlns="http://schemas.openxmlformats.org/spreadsheetml/2006/main" count="32" uniqueCount="32">
  <si>
    <t xml:space="preserve"/>
  </si>
  <si>
    <t xml:space="preserve">NAQ110</t>
  </si>
  <si>
    <t xml:space="preserve">m</t>
  </si>
  <si>
    <t xml:space="preserve">Barrera matafuegos con aislamiento térmico, en cámara de aire de fachada ventilada. Colocación en vertical.</t>
  </si>
  <si>
    <r>
      <rPr>
        <sz val="8.25"/>
        <color rgb="FF000000"/>
        <rFont val="Arial"/>
        <family val="2"/>
      </rPr>
      <t xml:space="preserve">Barrera matafuegos con aislamiento térmico en cámara de aire de fachada ventilada de 100 mm de espesor total, con resistencia al fuego EI 60, con panel rígido de lana de roca volcánica, revestido por las dos caras con un complejo de aluminio, de 1000x1200 mm y 75 mm de espesor, formando una cámara de aire ventilada de 25 mm de espesor. Incluso pletinas de acero galvanizado para la fijación a la superficie soporte.</t>
    </r>
    <r>
      <rPr>
        <sz val="8.25"/>
        <color rgb="FF000000"/>
        <rFont val="Arial"/>
        <family val="2"/>
      </rPr>
      <t xml:space="preserve">
</t>
    </r>
  </si>
  <si>
    <t xml:space="preserve">Ítem</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</si>
  <si>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</si>
  <si>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</si>
  <si>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</si>
  <si>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</si>
  <si>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</si>
  <si>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</si>
  <si>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mt16lrw310a</t>
  </si>
  <si>
    <t xml:space="preserve">m²</t>
  </si>
  <si>
    <t xml:space="preserve">Panel rígido de lana de roca volcánica, revestido por las dos caras con un complejo de aluminio, de 1000x1200 mm y 75 mm de espesor, Euroclase A1 de reacción al fuego.</t>
  </si>
  <si>
    <t xml:space="preserve">mt16lrw301aB</t>
  </si>
  <si>
    <t xml:space="preserve">Ud</t>
  </si>
  <si>
    <t xml:space="preserve">Pletina de acero galvanizado, para la fijación a la superficie soporte, en fachadas ventiladas con cámara de aire de entre 100 y 400 mm de espesor.</t>
  </si>
  <si>
    <t xml:space="preserve">Subtotal materiales:</t>
  </si>
  <si>
    <t xml:space="preserve">Mano de obra</t>
  </si>
  <si>
    <t xml:space="preserve">mo054</t>
  </si>
  <si>
    <t xml:space="preserve">h</t>
  </si>
  <si>
    <t xml:space="preserve">Oficial instalador de aislantes.</t>
  </si>
  <si>
    <t xml:space="preserve">mo101</t>
  </si>
  <si>
    <t xml:space="preserve">h</t>
  </si>
  <si>
    <t xml:space="preserve">Medio oficial instalador de aislantes.</t>
  </si>
  <si>
    <t xml:space="preserve">Subtotal mano de obra:</t>
  </si>
  <si>
    <t xml:space="preserve">Herramientas</t>
  </si>
  <si>
    <t xml:space="preserve">%</t>
  </si>
  <si>
    <t xml:space="preserve">Herramientas</t>
  </si>
  <si>
    <t xml:space="preserve">Coste de mantenimiento decenal: $u 8,46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</si>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</sst>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93" customWidth="1"/>
    <col min="3" max="3" width="0.68" customWidth="1"/>
    <col min="4" max="4" width="6.97" customWidth="1"/>
    <col min="5" max="5" width="73.61" customWidth="1"/>
    <col min="6" max="6" width="11.05" customWidth="1"/>
    <col min="7" max="7" width="12.92"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0" t="s">
        <v>13</v>
      </c>
      <c r="D10" s="10"/>
      <c r="E10" s="1" t="s">
        <v>14</v>
      </c>
      <c r="F10" s="11">
        <v>0.1</v>
      </c>
      <c r="G10" s="12">
        <v>3748.27</v>
      </c>
      <c r="H10" s="12">
        <f ca="1">ROUND(INDIRECT(ADDRESS(ROW()+(0), COLUMN()+(-2), 1))*INDIRECT(ADDRESS(ROW()+(0), COLUMN()+(-1), 1)), 2)</f>
        <v>374.83</v>
      </c>
    </row>
    <row r="11" spans="1:8" ht="24.00" thickBot="1" customHeight="1">
      <c r="A11" s="1" t="s">
        <v>15</v>
      </c>
      <c r="B11" s="1"/>
      <c r="C11" s="10" t="s">
        <v>16</v>
      </c>
      <c r="D11" s="10"/>
      <c r="E11" s="1" t="s">
        <v>17</v>
      </c>
      <c r="F11" s="13">
        <v>2</v>
      </c>
      <c r="G11" s="14">
        <v>68.38</v>
      </c>
      <c r="H11" s="14">
        <f ca="1">ROUND(INDIRECT(ADDRESS(ROW()+(0), COLUMN()+(-2), 1))*INDIRECT(ADDRESS(ROW()+(0), COLUMN()+(-1), 1)), 2)</f>
        <v>136.76</v>
      </c>
    </row>
    <row r="12" spans="1:8" ht="13.50" thickBot="1" customHeight="1">
      <c r="A12" s="15"/>
      <c r="B12" s="15"/>
      <c r="C12" s="15"/>
      <c r="D12" s="15"/>
      <c r="E12" s="15"/>
      <c r="F12" s="9" t="s">
        <v>18</v>
      </c>
      <c r="G12" s="9"/>
      <c r="H12" s="17">
        <f ca="1">ROUND(SUM(INDIRECT(ADDRESS(ROW()+(-1), COLUMN()+(0), 1)),INDIRECT(ADDRESS(ROW()+(-2), COLUMN()+(0), 1))), 2)</f>
        <v>511.59</v>
      </c>
    </row>
    <row r="13" spans="1:8" ht="13.50" thickBot="1" customHeight="1">
      <c r="A13" s="15">
        <v>2</v>
      </c>
      <c r="B13" s="15"/>
      <c r="C13" s="15"/>
      <c r="D13" s="15"/>
      <c r="E13" s="18" t="s">
        <v>19</v>
      </c>
      <c r="F13" s="18"/>
      <c r="G13" s="15"/>
      <c r="H13" s="15"/>
    </row>
    <row r="14" spans="1:8" ht="13.50" thickBot="1" customHeight="1">
      <c r="A14" s="1" t="s">
        <v>20</v>
      </c>
      <c r="B14" s="1"/>
      <c r="C14" s="10" t="s">
        <v>21</v>
      </c>
      <c r="D14" s="10"/>
      <c r="E14" s="1" t="s">
        <v>22</v>
      </c>
      <c r="F14" s="11">
        <v>0.061</v>
      </c>
      <c r="G14" s="12">
        <v>404.6</v>
      </c>
      <c r="H14" s="12">
        <f ca="1">ROUND(INDIRECT(ADDRESS(ROW()+(0), COLUMN()+(-2), 1))*INDIRECT(ADDRESS(ROW()+(0), COLUMN()+(-1), 1)), 2)</f>
        <v>24.68</v>
      </c>
    </row>
    <row r="15" spans="1:8" ht="13.50" thickBot="1" customHeight="1">
      <c r="A15" s="1" t="s">
        <v>23</v>
      </c>
      <c r="B15" s="1"/>
      <c r="C15" s="10" t="s">
        <v>24</v>
      </c>
      <c r="D15" s="10"/>
      <c r="E15" s="1" t="s">
        <v>25</v>
      </c>
      <c r="F15" s="13">
        <v>0.061</v>
      </c>
      <c r="G15" s="14">
        <v>273.34</v>
      </c>
      <c r="H15" s="14">
        <f ca="1">ROUND(INDIRECT(ADDRESS(ROW()+(0), COLUMN()+(-2), 1))*INDIRECT(ADDRESS(ROW()+(0), COLUMN()+(-1), 1)), 2)</f>
        <v>16.67</v>
      </c>
    </row>
    <row r="16" spans="1:8" ht="13.50" thickBot="1" customHeight="1">
      <c r="A16" s="15"/>
      <c r="B16" s="15"/>
      <c r="C16" s="15"/>
      <c r="D16" s="15"/>
      <c r="E16" s="15"/>
      <c r="F16" s="9" t="s">
        <v>26</v>
      </c>
      <c r="G16" s="9"/>
      <c r="H16" s="17">
        <f ca="1">ROUND(SUM(INDIRECT(ADDRESS(ROW()+(-1), COLUMN()+(0), 1)),INDIRECT(ADDRESS(ROW()+(-2), COLUMN()+(0), 1))), 2)</f>
        <v>41.35</v>
      </c>
    </row>
    <row r="17" spans="1:8" ht="13.50" thickBot="1" customHeight="1">
      <c r="A17" s="15">
        <v>3</v>
      </c>
      <c r="B17" s="15"/>
      <c r="C17" s="15"/>
      <c r="D17" s="15"/>
      <c r="E17" s="18" t="s">
        <v>27</v>
      </c>
      <c r="F17" s="18"/>
      <c r="G17" s="15"/>
      <c r="H17" s="15"/>
    </row>
    <row r="18" spans="1:8" ht="13.50" thickBot="1" customHeight="1">
      <c r="A18" s="19"/>
      <c r="B18" s="19"/>
      <c r="C18" s="20" t="s">
        <v>28</v>
      </c>
      <c r="D18" s="20"/>
      <c r="E18" s="19" t="s">
        <v>29</v>
      </c>
      <c r="F18" s="13">
        <v>2</v>
      </c>
      <c r="G18" s="14">
        <f ca="1">ROUND(SUM(INDIRECT(ADDRESS(ROW()+(-2), COLUMN()+(1), 1)),INDIRECT(ADDRESS(ROW()+(-6), COLUMN()+(1), 1))), 2)</f>
        <v>552.94</v>
      </c>
      <c r="H18" s="14">
        <f ca="1">ROUND(INDIRECT(ADDRESS(ROW()+(0), COLUMN()+(-2), 1))*INDIRECT(ADDRESS(ROW()+(0), COLUMN()+(-1), 1))/100, 2)</f>
        <v>11.06</v>
      </c>
    </row>
    <row r="19" spans="1:8" ht="13.50" thickBot="1" customHeight="1">
      <c r="A19" s="21" t="s">
        <v>30</v>
      </c>
      <c r="B19" s="21"/>
      <c r="C19" s="22"/>
      <c r="D19" s="22"/>
      <c r="E19" s="23"/>
      <c r="F19" s="24" t="s">
        <v>31</v>
      </c>
      <c r="G19" s="25"/>
      <c r="H19" s="26">
        <f ca="1">ROUND(SUM(INDIRECT(ADDRESS(ROW()+(-1), COLUMN()+(0), 1)),INDIRECT(ADDRESS(ROW()+(-3), COLUMN()+(0), 1)),INDIRECT(ADDRESS(ROW()+(-7), COLUMN()+(0), 1))), 2)</f>
        <v>564</v>
      </c>
    </row>
  </sheetData>
  <mergeCells count="33">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F12:G12"/>
    <mergeCell ref="A13:B13"/>
    <mergeCell ref="C13:D13"/>
    <mergeCell ref="E13:F13"/>
    <mergeCell ref="A14:B14"/>
    <mergeCell ref="C14:D14"/>
    <mergeCell ref="A15:B15"/>
    <mergeCell ref="C15:D15"/>
    <mergeCell ref="A16:B16"/>
    <mergeCell ref="C16:D16"/>
    <mergeCell ref="F16:G16"/>
    <mergeCell ref="A17:B17"/>
    <mergeCell ref="C17:D17"/>
    <mergeCell ref="E17:F17"/>
    <mergeCell ref="A18:B18"/>
    <mergeCell ref="C18:D18"/>
    <mergeCell ref="A19:E19"/>
    <mergeCell ref="F19:G19"/>
  </mergeCells>
  <pageMargins left="0.147638" right="0.147638" top="0.206693" bottom="0.206693" header="0.0" footer="0.0"/>
  <pageSetup paperSize="9" orientation="portrait"/>
  <rowBreaks count="0" manualBreakCount="0">
    </rowBreaks>
</worksheet>
</file>