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<sst xmlns="http://schemas.openxmlformats.org/spreadsheetml/2006/main" count="55" uniqueCount="55">
  <si>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</si>
  <si>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IFW070</t>
  </si>
  <si>
    <t xml:space="preserve">Ud</t>
  </si>
  <si>
    <t xml:space="preserve">Cámara de inspección.</t>
  </si>
  <si>
    <r>
      <rPr>
        <sz val="8.25"/>
        <color rgb="FF000000"/>
        <rFont val="Arial"/>
        <family val="2"/>
      </rPr>
      <t xml:space="preserve">Formación de cámara de inspección enterrada, de dimensiones interiores 63x63x100 cm, construida con mampostería de ladrillo cerámico perforado, de 1/2 pie de espesor, asentado con mortero de cemento, confeccionado en obra, dosificación 1:6, sobre solera de hormigón masivo H-35, clase de exposición ambiental A1+Q2, tamaño máximo del agregado 19,0 mm, consistencia muy plástica de 15 cm de espesor, enfoscada y bruñida interiormente con mortero de cemento, confeccionado en obra, con aditivo hidrófugo, dosificación 1:3 formando aristas y esquinas a media caña, con marco y tapa de fundición carga de rotura 125 kN, para alojamiento de la válvula; previa excavación con medios manuales y posterior relleno del trasdós con material granular. Incluso mortero para sellado de juntas.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</si>
  <si>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</si>
  <si>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</si>
  <si>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</si>
  <si>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</si>
  <si>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</si>
  <si>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</si>
  <si>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</si>
  <si>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mt10hmf080we</t>
  </si>
  <si>
    <t xml:space="preserve">m³</t>
  </si>
  <si>
    <t xml:space="preserve">Hormigón masivo H-35, clase de exposición ambiental A1+Q2, tamaño máximo del agregado 19 mm, consistencia muy plástica, premezclado, según CIRSOC 201 2005.</t>
  </si>
  <si>
    <t xml:space="preserve">mt04lpv010a</t>
  </si>
  <si>
    <t xml:space="preserve">Ud</t>
  </si>
  <si>
    <t xml:space="preserve">Ladrillo cerámico perforado (panal),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</si>
  <si>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</si>
  <si>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</si>
  <si>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</si>
  <si>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</si>
  <si>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</si>
  <si>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</si>
  <si>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</si>
  <si>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</si>
  <si>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</si>
  <si>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</si>
  <si>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</si>
  <si>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</si>
  <si>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mt11tfa010c</t>
  </si>
  <si>
    <t xml:space="preserve">Ud</t>
  </si>
  <si>
    <t xml:space="preserve">Marco y tapa de fundición, 60x60 cm, para cámara de inspección registrable, carga de rotura 125 kN.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</si>
  <si>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</si>
  <si>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</si>
  <si>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</si>
  <si>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</si>
  <si>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</si>
  <si>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</si>
  <si>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</si>
  <si>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</si>
  <si>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</si>
  <si>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</si>
  <si>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</si>
  <si>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</si>
  <si>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</si>
  <si>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</si>
  <si>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</si>
  <si>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</si>
  <si>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</si>
  <si>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</si>
  <si>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</si>
  <si>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</si>
  <si>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398,33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</si>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</sst>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99" customWidth="1"/>
    <col min="4" max="4" width="69.19" customWidth="1"/>
    <col min="5" max="5" width="12.75" customWidth="1"/>
    <col min="6" max="6" width="13.2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0.185</v>
      </c>
      <c r="F10" s="12">
        <v>7589.99</v>
      </c>
      <c r="G10" s="12">
        <f ca="1">ROUND(INDIRECT(ADDRESS(ROW()+(0), COLUMN()+(-2), 1))*INDIRECT(ADDRESS(ROW()+(0), COLUMN()+(-1), 1)), 2)</f>
        <v>1404.15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106</v>
      </c>
      <c r="F11" s="12">
        <v>12.43</v>
      </c>
      <c r="G11" s="12">
        <f ca="1">ROUND(INDIRECT(ADDRESS(ROW()+(0), COLUMN()+(-2), 1))*INDIRECT(ADDRESS(ROW()+(0), COLUMN()+(-1), 1)), 2)</f>
        <v>1317.58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0.016</v>
      </c>
      <c r="F12" s="12">
        <v>46.22</v>
      </c>
      <c r="G12" s="12">
        <f ca="1">ROUND(INDIRECT(ADDRESS(ROW()+(0), COLUMN()+(-2), 1))*INDIRECT(ADDRESS(ROW()+(0), COLUMN()+(-1), 1)), 2)</f>
        <v>0.74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0.122</v>
      </c>
      <c r="F13" s="12">
        <v>604.79</v>
      </c>
      <c r="G13" s="12">
        <f ca="1">ROUND(INDIRECT(ADDRESS(ROW()+(0), COLUMN()+(-2), 1))*INDIRECT(ADDRESS(ROW()+(0), COLUMN()+(-1), 1)), 2)</f>
        <v>73.78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28.514</v>
      </c>
      <c r="F14" s="12">
        <v>8.86</v>
      </c>
      <c r="G14" s="12">
        <f ca="1">ROUND(INDIRECT(ADDRESS(ROW()+(0), COLUMN()+(-2), 1))*INDIRECT(ADDRESS(ROW()+(0), COLUMN()+(-1), 1)), 2)</f>
        <v>252.63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0.394</v>
      </c>
      <c r="F15" s="12">
        <v>36.97</v>
      </c>
      <c r="G15" s="12">
        <f ca="1">ROUND(INDIRECT(ADDRESS(ROW()+(0), COLUMN()+(-2), 1))*INDIRECT(ADDRESS(ROW()+(0), COLUMN()+(-1), 1)), 2)</f>
        <v>14.57</v>
      </c>
    </row>
    <row r="16" spans="1:7" ht="24.00" thickBot="1" customHeight="1">
      <c r="A16" s="1" t="s">
        <v>30</v>
      </c>
      <c r="B16" s="1"/>
      <c r="C16" s="10" t="s">
        <v>31</v>
      </c>
      <c r="D16" s="1" t="s">
        <v>32</v>
      </c>
      <c r="E16" s="11">
        <v>1</v>
      </c>
      <c r="F16" s="12">
        <v>1948.99</v>
      </c>
      <c r="G16" s="12">
        <f ca="1">ROUND(INDIRECT(ADDRESS(ROW()+(0), COLUMN()+(-2), 1))*INDIRECT(ADDRESS(ROW()+(0), COLUMN()+(-1), 1)), 2)</f>
        <v>1948.99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3">
        <v>1.238</v>
      </c>
      <c r="F17" s="14">
        <v>386.39</v>
      </c>
      <c r="G17" s="14">
        <f ca="1">ROUND(INDIRECT(ADDRESS(ROW()+(0), COLUMN()+(-2), 1))*INDIRECT(ADDRESS(ROW()+(0), COLUMN()+(-1), 1)), 2)</f>
        <v>478.35</v>
      </c>
    </row>
    <row r="18" spans="1:7" ht="13.50" thickBot="1" customHeight="1">
      <c r="A18" s="15"/>
      <c r="B18" s="15"/>
      <c r="C18" s="15"/>
      <c r="D18" s="15"/>
      <c r="E18" s="9" t="s">
        <v>36</v>
      </c>
      <c r="F18" s="9"/>
      <c r="G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5490.79</v>
      </c>
    </row>
    <row r="19" spans="1:7" ht="13.50" thickBot="1" customHeight="1">
      <c r="A19" s="15">
        <v>2</v>
      </c>
      <c r="B19" s="15"/>
      <c r="C19" s="15"/>
      <c r="D19" s="18" t="s">
        <v>37</v>
      </c>
      <c r="E19" s="18"/>
      <c r="F19" s="15"/>
      <c r="G19" s="15"/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3">
        <v>0.064</v>
      </c>
      <c r="F20" s="14">
        <v>108.89</v>
      </c>
      <c r="G20" s="14">
        <f ca="1">ROUND(INDIRECT(ADDRESS(ROW()+(0), COLUMN()+(-2), 1))*INDIRECT(ADDRESS(ROW()+(0), COLUMN()+(-1), 1)), 2)</f>
        <v>6.97</v>
      </c>
    </row>
    <row r="21" spans="1:7" ht="13.50" thickBot="1" customHeight="1">
      <c r="A21" s="15"/>
      <c r="B21" s="15"/>
      <c r="C21" s="15"/>
      <c r="D21" s="15"/>
      <c r="E21" s="9" t="s">
        <v>41</v>
      </c>
      <c r="F21" s="9"/>
      <c r="G21" s="17">
        <f ca="1">ROUND(SUM(INDIRECT(ADDRESS(ROW()+(-1), COLUMN()+(0), 1))), 2)</f>
        <v>6.97</v>
      </c>
    </row>
    <row r="22" spans="1:7" ht="13.50" thickBot="1" customHeight="1">
      <c r="A22" s="15">
        <v>3</v>
      </c>
      <c r="B22" s="15"/>
      <c r="C22" s="15"/>
      <c r="D22" s="18" t="s">
        <v>42</v>
      </c>
      <c r="E22" s="18"/>
      <c r="F22" s="15"/>
      <c r="G22" s="15"/>
    </row>
    <row r="23" spans="1:7" ht="13.50" thickBot="1" customHeight="1">
      <c r="A23" s="1" t="s">
        <v>43</v>
      </c>
      <c r="B23" s="1"/>
      <c r="C23" s="10" t="s">
        <v>44</v>
      </c>
      <c r="D23" s="1" t="s">
        <v>45</v>
      </c>
      <c r="E23" s="11">
        <v>2.383</v>
      </c>
      <c r="F23" s="12">
        <v>377.17</v>
      </c>
      <c r="G23" s="12">
        <f ca="1">ROUND(INDIRECT(ADDRESS(ROW()+(0), COLUMN()+(-2), 1))*INDIRECT(ADDRESS(ROW()+(0), COLUMN()+(-1), 1)), 2)</f>
        <v>898.8</v>
      </c>
    </row>
    <row r="24" spans="1:7" ht="13.50" thickBot="1" customHeight="1">
      <c r="A24" s="1" t="s">
        <v>46</v>
      </c>
      <c r="B24" s="1"/>
      <c r="C24" s="10" t="s">
        <v>47</v>
      </c>
      <c r="D24" s="1" t="s">
        <v>48</v>
      </c>
      <c r="E24" s="13">
        <v>5.607</v>
      </c>
      <c r="F24" s="14">
        <v>252.16</v>
      </c>
      <c r="G24" s="14">
        <f ca="1">ROUND(INDIRECT(ADDRESS(ROW()+(0), COLUMN()+(-2), 1))*INDIRECT(ADDRESS(ROW()+(0), COLUMN()+(-1), 1)), 2)</f>
        <v>1413.86</v>
      </c>
    </row>
    <row r="25" spans="1:7" ht="13.50" thickBot="1" customHeight="1">
      <c r="A25" s="15"/>
      <c r="B25" s="15"/>
      <c r="C25" s="15"/>
      <c r="D25" s="15"/>
      <c r="E25" s="9" t="s">
        <v>49</v>
      </c>
      <c r="F25" s="9"/>
      <c r="G25" s="17">
        <f ca="1">ROUND(SUM(INDIRECT(ADDRESS(ROW()+(-1), COLUMN()+(0), 1)),INDIRECT(ADDRESS(ROW()+(-2), COLUMN()+(0), 1))), 2)</f>
        <v>2312.66</v>
      </c>
    </row>
    <row r="26" spans="1:7" ht="13.50" thickBot="1" customHeight="1">
      <c r="A26" s="15">
        <v>4</v>
      </c>
      <c r="B26" s="15"/>
      <c r="C26" s="15"/>
      <c r="D26" s="18" t="s">
        <v>50</v>
      </c>
      <c r="E26" s="18"/>
      <c r="F26" s="15"/>
      <c r="G26" s="15"/>
    </row>
    <row r="27" spans="1:7" ht="13.50" thickBot="1" customHeight="1">
      <c r="A27" s="19"/>
      <c r="B27" s="19"/>
      <c r="C27" s="20" t="s">
        <v>51</v>
      </c>
      <c r="D27" s="19" t="s">
        <v>52</v>
      </c>
      <c r="E27" s="13">
        <v>2</v>
      </c>
      <c r="F27" s="14">
        <f ca="1">ROUND(SUM(INDIRECT(ADDRESS(ROW()+(-2), COLUMN()+(1), 1)),INDIRECT(ADDRESS(ROW()+(-6), COLUMN()+(1), 1)),INDIRECT(ADDRESS(ROW()+(-9), COLUMN()+(1), 1))), 2)</f>
        <v>7810.42</v>
      </c>
      <c r="G27" s="14">
        <f ca="1">ROUND(INDIRECT(ADDRESS(ROW()+(0), COLUMN()+(-2), 1))*INDIRECT(ADDRESS(ROW()+(0), COLUMN()+(-1), 1))/100, 2)</f>
        <v>156.21</v>
      </c>
    </row>
    <row r="28" spans="1:7" ht="13.50" thickBot="1" customHeight="1">
      <c r="A28" s="21" t="s">
        <v>53</v>
      </c>
      <c r="B28" s="21"/>
      <c r="C28" s="22"/>
      <c r="D28" s="23"/>
      <c r="E28" s="24" t="s">
        <v>54</v>
      </c>
      <c r="F28" s="25"/>
      <c r="G28" s="26">
        <f ca="1">ROUND(SUM(INDIRECT(ADDRESS(ROW()+(-1), COLUMN()+(0), 1)),INDIRECT(ADDRESS(ROW()+(-3), COLUMN()+(0), 1)),INDIRECT(ADDRESS(ROW()+(-7), COLUMN()+(0), 1)),INDIRECT(ADDRESS(ROW()+(-10), COLUMN()+(0), 1))), 2)</f>
        <v>7966.63</v>
      </c>
    </row>
  </sheetData>
  <mergeCells count="3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E21:F21"/>
    <mergeCell ref="A22:B22"/>
    <mergeCell ref="D22:E22"/>
    <mergeCell ref="A23:B23"/>
    <mergeCell ref="A24:B24"/>
    <mergeCell ref="A25:B25"/>
    <mergeCell ref="E25:F25"/>
    <mergeCell ref="A26:B26"/>
    <mergeCell ref="D26:E26"/>
    <mergeCell ref="A27:B27"/>
    <mergeCell ref="A28:D28"/>
    <mergeCell ref="E28:F28"/>
  </mergeCells>
  <pageMargins left="0.147638" right="0.147638" top="0.206693" bottom="0.206693" header="0.0" footer="0.0"/>
  <pageSetup paperSize="9" orientation="portrait"/>
  <rowBreaks count="0" manualBreakCount="0">
    </rowBreaks>
</worksheet>
</file>