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<sst xmlns="http://schemas.openxmlformats.org/spreadsheetml/2006/main" count="58" uniqueCount="58">
  <si>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</si>
  <si>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IFW070</t>
  </si>
  <si>
    <t xml:space="preserve">Ud</t>
  </si>
  <si>
    <t xml:space="preserve">Cámara de inspección.</t>
  </si>
  <si>
    <r>
      <rPr>
        <sz val="8.25"/>
        <color rgb="FF000000"/>
        <rFont val="Arial"/>
        <family val="2"/>
      </rPr>
      <t xml:space="preserve">Formación de cámara de inspección enterrada, de dimensiones interiores 100x100x100 cm, construida con mampostería de ladrillo cerámico perforado, de 1/2 pie de espesor, asentado con mortero de cemento, confeccionado en obra, dosificación 1:6, sobre solera de hormigón masivo H-35, clase de exposición ambiental A1+Q2, tamaño máximo del agregado 19,0 mm, consistencia muy plástica de 15 cm de espesor, enfoscada y bruñida interiormente con mortero de cemento, confeccionado en obra, con aditivo hidrófugo, dosificación 1:3 formando aristas y esquinas a media caña, cerrada superiormente con tapa prefabricada de hormigón armado, para alojamiento de la válvula; previa excavación con medios mecánicos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</si>
  <si>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</si>
  <si>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</si>
  <si>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</si>
  <si>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</si>
  <si>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</si>
  <si>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</si>
  <si>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</si>
  <si>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mt10hmf080we</t>
  </si>
  <si>
    <t xml:space="preserve">m³</t>
  </si>
  <si>
    <t xml:space="preserve">Hormigón masivo H-35, clase de exposición ambiental A1+Q2, tamaño máximo del agregado 19 mm, consistencia muy plástica, premezclado, según CIRSOC 201 2005.</t>
  </si>
  <si>
    <t xml:space="preserve">mt04lpv010a</t>
  </si>
  <si>
    <t xml:space="preserve">Ud</t>
  </si>
  <si>
    <t xml:space="preserve">Ladrillo cerámico perforado (panal),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</si>
  <si>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</si>
  <si>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</si>
  <si>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</si>
  <si>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</si>
  <si>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</si>
  <si>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</si>
  <si>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</si>
  <si>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</si>
  <si>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</si>
  <si>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</si>
  <si>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</si>
  <si>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</si>
  <si>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mt11arf010g</t>
  </si>
  <si>
    <t xml:space="preserve">Ud</t>
  </si>
  <si>
    <t xml:space="preserve">Tapa de hormigón armado prefabricada, 118x118x15 cm.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</si>
  <si>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</si>
  <si>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</si>
  <si>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</si>
  <si>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</si>
  <si>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</t>
  </si>
  <si>
    <t xml:space="preserve">mq01ret020b</t>
  </si>
  <si>
    <t xml:space="preserve">h</t>
  </si>
  <si>
    <t xml:space="preserve">Retrocargadora sobre neumáticos, de 70 kW.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</si>
  <si>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</si>
  <si>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</si>
  <si>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</si>
  <si>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</si>
  <si>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</si>
  <si>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</si>
  <si>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</si>
  <si>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</si>
  <si>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</si>
  <si>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</si>
  <si>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</si>
  <si>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</si>
  <si>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</si>
  <si>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</si>
  <si>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</si>
  <si>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581,92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</si>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</sst>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99" customWidth="1"/>
    <col min="4" max="4" width="69.19" customWidth="1"/>
    <col min="5" max="5" width="12.75" customWidth="1"/>
    <col min="6" max="6" width="13.2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0.329</v>
      </c>
      <c r="F10" s="12">
        <v>7589.99</v>
      </c>
      <c r="G10" s="12">
        <f ca="1">ROUND(INDIRECT(ADDRESS(ROW()+(0), COLUMN()+(-2), 1))*INDIRECT(ADDRESS(ROW()+(0), COLUMN()+(-1), 1)), 2)</f>
        <v>2497.11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159</v>
      </c>
      <c r="F11" s="12">
        <v>12.43</v>
      </c>
      <c r="G11" s="12">
        <f ca="1">ROUND(INDIRECT(ADDRESS(ROW()+(0), COLUMN()+(-2), 1))*INDIRECT(ADDRESS(ROW()+(0), COLUMN()+(-1), 1)), 2)</f>
        <v>1976.37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0.026</v>
      </c>
      <c r="F12" s="12">
        <v>46.22</v>
      </c>
      <c r="G12" s="12">
        <f ca="1">ROUND(INDIRECT(ADDRESS(ROW()+(0), COLUMN()+(-2), 1))*INDIRECT(ADDRESS(ROW()+(0), COLUMN()+(-1), 1)), 2)</f>
        <v>1.2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0.197</v>
      </c>
      <c r="F13" s="12">
        <v>604.79</v>
      </c>
      <c r="G13" s="12">
        <f ca="1">ROUND(INDIRECT(ADDRESS(ROW()+(0), COLUMN()+(-2), 1))*INDIRECT(ADDRESS(ROW()+(0), COLUMN()+(-1), 1)), 2)</f>
        <v>119.14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46.987</v>
      </c>
      <c r="F14" s="12">
        <v>8.86</v>
      </c>
      <c r="G14" s="12">
        <f ca="1">ROUND(INDIRECT(ADDRESS(ROW()+(0), COLUMN()+(-2), 1))*INDIRECT(ADDRESS(ROW()+(0), COLUMN()+(-1), 1)), 2)</f>
        <v>416.3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0.675</v>
      </c>
      <c r="F15" s="12">
        <v>36.97</v>
      </c>
      <c r="G15" s="12">
        <f ca="1">ROUND(INDIRECT(ADDRESS(ROW()+(0), COLUMN()+(-2), 1))*INDIRECT(ADDRESS(ROW()+(0), COLUMN()+(-1), 1)), 2)</f>
        <v>24.95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3441.73</v>
      </c>
      <c r="G16" s="12">
        <f ca="1">ROUND(INDIRECT(ADDRESS(ROW()+(0), COLUMN()+(-2), 1))*INDIRECT(ADDRESS(ROW()+(0), COLUMN()+(-1), 1)), 2)</f>
        <v>3441.73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3">
        <v>1.716</v>
      </c>
      <c r="F17" s="14">
        <v>386.39</v>
      </c>
      <c r="G17" s="14">
        <f ca="1">ROUND(INDIRECT(ADDRESS(ROW()+(0), COLUMN()+(-2), 1))*INDIRECT(ADDRESS(ROW()+(0), COLUMN()+(-1), 1)), 2)</f>
        <v>663.05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9139.85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1">
        <v>0.394</v>
      </c>
      <c r="F20" s="12">
        <v>1291.01</v>
      </c>
      <c r="G20" s="12">
        <f ca="1">ROUND(INDIRECT(ADDRESS(ROW()+(0), COLUMN()+(-2), 1))*INDIRECT(ADDRESS(ROW()+(0), COLUMN()+(-1), 1)), 2)</f>
        <v>508.66</v>
      </c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3">
        <v>0.104</v>
      </c>
      <c r="F21" s="14">
        <v>108.89</v>
      </c>
      <c r="G21" s="14">
        <f ca="1">ROUND(INDIRECT(ADDRESS(ROW()+(0), COLUMN()+(-2), 1))*INDIRECT(ADDRESS(ROW()+(0), COLUMN()+(-1), 1)), 2)</f>
        <v>11.32</v>
      </c>
    </row>
    <row r="22" spans="1:7" ht="13.50" thickBot="1" customHeight="1">
      <c r="A22" s="15"/>
      <c r="B22" s="15"/>
      <c r="C22" s="15"/>
      <c r="D22" s="15"/>
      <c r="E22" s="9" t="s">
        <v>44</v>
      </c>
      <c r="F22" s="9"/>
      <c r="G22" s="17">
        <f ca="1">ROUND(SUM(INDIRECT(ADDRESS(ROW()+(-1), COLUMN()+(0), 1)),INDIRECT(ADDRESS(ROW()+(-2), COLUMN()+(0), 1))), 2)</f>
        <v>519.98</v>
      </c>
    </row>
    <row r="23" spans="1:7" ht="13.50" thickBot="1" customHeight="1">
      <c r="A23" s="15">
        <v>3</v>
      </c>
      <c r="B23" s="15"/>
      <c r="C23" s="15"/>
      <c r="D23" s="18" t="s">
        <v>45</v>
      </c>
      <c r="E23" s="18"/>
      <c r="F23" s="15"/>
      <c r="G23" s="15"/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1">
        <v>2.5</v>
      </c>
      <c r="F24" s="12">
        <v>377.17</v>
      </c>
      <c r="G24" s="12">
        <f ca="1">ROUND(INDIRECT(ADDRESS(ROW()+(0), COLUMN()+(-2), 1))*INDIRECT(ADDRESS(ROW()+(0), COLUMN()+(-1), 1)), 2)</f>
        <v>942.93</v>
      </c>
    </row>
    <row r="25" spans="1:7" ht="13.50" thickBot="1" customHeight="1">
      <c r="A25" s="1" t="s">
        <v>49</v>
      </c>
      <c r="B25" s="1"/>
      <c r="C25" s="10" t="s">
        <v>50</v>
      </c>
      <c r="D25" s="1" t="s">
        <v>51</v>
      </c>
      <c r="E25" s="13">
        <v>3.202</v>
      </c>
      <c r="F25" s="14">
        <v>252.16</v>
      </c>
      <c r="G25" s="14">
        <f ca="1">ROUND(INDIRECT(ADDRESS(ROW()+(0), COLUMN()+(-2), 1))*INDIRECT(ADDRESS(ROW()+(0), COLUMN()+(-1), 1)), 2)</f>
        <v>807.42</v>
      </c>
    </row>
    <row r="26" spans="1:7" ht="13.50" thickBot="1" customHeight="1">
      <c r="A26" s="15"/>
      <c r="B26" s="15"/>
      <c r="C26" s="15"/>
      <c r="D26" s="15"/>
      <c r="E26" s="9" t="s">
        <v>52</v>
      </c>
      <c r="F26" s="9"/>
      <c r="G26" s="17">
        <f ca="1">ROUND(SUM(INDIRECT(ADDRESS(ROW()+(-1), COLUMN()+(0), 1)),INDIRECT(ADDRESS(ROW()+(-2), COLUMN()+(0), 1))), 2)</f>
        <v>1750.35</v>
      </c>
    </row>
    <row r="27" spans="1:7" ht="13.50" thickBot="1" customHeight="1">
      <c r="A27" s="15">
        <v>4</v>
      </c>
      <c r="B27" s="15"/>
      <c r="C27" s="15"/>
      <c r="D27" s="18" t="s">
        <v>53</v>
      </c>
      <c r="E27" s="18"/>
      <c r="F27" s="15"/>
      <c r="G27" s="15"/>
    </row>
    <row r="28" spans="1:7" ht="13.50" thickBot="1" customHeight="1">
      <c r="A28" s="19"/>
      <c r="B28" s="19"/>
      <c r="C28" s="20" t="s">
        <v>54</v>
      </c>
      <c r="D28" s="19" t="s">
        <v>55</v>
      </c>
      <c r="E28" s="13">
        <v>2</v>
      </c>
      <c r="F28" s="14">
        <f ca="1">ROUND(SUM(INDIRECT(ADDRESS(ROW()+(-2), COLUMN()+(1), 1)),INDIRECT(ADDRESS(ROW()+(-6), COLUMN()+(1), 1)),INDIRECT(ADDRESS(ROW()+(-10), COLUMN()+(1), 1))), 2)</f>
        <v>11410.2</v>
      </c>
      <c r="G28" s="14">
        <f ca="1">ROUND(INDIRECT(ADDRESS(ROW()+(0), COLUMN()+(-2), 1))*INDIRECT(ADDRESS(ROW()+(0), COLUMN()+(-1), 1))/100, 2)</f>
        <v>228.2</v>
      </c>
    </row>
    <row r="29" spans="1:7" ht="13.50" thickBot="1" customHeight="1">
      <c r="A29" s="21" t="s">
        <v>56</v>
      </c>
      <c r="B29" s="21"/>
      <c r="C29" s="22"/>
      <c r="D29" s="23"/>
      <c r="E29" s="24" t="s">
        <v>57</v>
      </c>
      <c r="F29" s="25"/>
      <c r="G29" s="26">
        <f ca="1">ROUND(SUM(INDIRECT(ADDRESS(ROW()+(-1), COLUMN()+(0), 1)),INDIRECT(ADDRESS(ROW()+(-3), COLUMN()+(0), 1)),INDIRECT(ADDRESS(ROW()+(-7), COLUMN()+(0), 1)),INDIRECT(ADDRESS(ROW()+(-11), COLUMN()+(0), 1))), 2)</f>
        <v>11638.4</v>
      </c>
    </row>
  </sheetData>
  <mergeCells count="3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B25"/>
    <mergeCell ref="A26:B26"/>
    <mergeCell ref="E26:F26"/>
    <mergeCell ref="A27:B27"/>
    <mergeCell ref="D27:E27"/>
    <mergeCell ref="A28:B28"/>
    <mergeCell ref="A29:D29"/>
    <mergeCell ref="E29:F29"/>
  </mergeCells>
  <pageMargins left="0.147638" right="0.147638" top="0.206693" bottom="0.206693" header="0.0" footer="0.0"/>
  <pageSetup paperSize="9" orientation="portrait"/>
  <rowBreaks count="0" manualBreakCount="0">
    </rowBreaks>
</worksheet>
</file>