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<sst xmlns="http://schemas.openxmlformats.org/spreadsheetml/2006/main" count="38" uniqueCount="38">
  <si>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</si>
  <si>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ICA010</t>
  </si>
  <si>
    <t xml:space="preserve">Ud</t>
  </si>
  <si>
    <t xml:space="preserve">Termo eléctrico.</t>
  </si>
  <si>
    <r>
      <rPr>
        <sz val="8.25"/>
        <color rgb="FF000000"/>
        <rFont val="Arial"/>
        <family val="2"/>
      </rPr>
      <t xml:space="preserve">Termo eléctrico, instalación mural, capacidad 30 l, potencia 1,6 kW, eficiencia energética clase C, perfil de consumo S, temperatura máxima 70°C, de 453 mm de diámetro y 577 mm de altura, peso 12,8 kg, formado por cuba de acero vitrificado, resistencia eléctrica envainada, display digital con códigos de error, ánodo de sacrificio de magnesio, termostato de seguridad, grupo hidráulico de seguridad y función de protección antiheladas. Incluso soporte y anclajes de fijación, válvula de seguridad antirretorno, llaves de corte de esfera, latiguillos flexibles, tanto en la entrada de agua como en la salida. Totalmente montado, conexionado y probado.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</si>
  <si>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</si>
  <si>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</si>
  <si>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</si>
  <si>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</si>
  <si>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</si>
  <si>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</si>
  <si>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</si>
  <si>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mt38vai261a</t>
  </si>
  <si>
    <t xml:space="preserve">Ud</t>
  </si>
  <si>
    <t xml:space="preserve">Termo eléctrico, instalación mural, capacidad 30 l, potencia 1,6 kW, eficiencia energética clase C, perfil de consumo S, temperatura máxima 70°C, de 453 mm de diámetro y 577 mm de altura, peso 12,8 kg, formado por cuba de acero vitrificado, resistencia eléctrica envainada, display digital con códigos de error, ánodo de sacrificio de magnesio, termostato de seguridad, grupo hidráulico de seguridad y función de protección antiheladas.</t>
  </si>
  <si>
    <t xml:space="preserve">mt38tew010a</t>
  </si>
  <si>
    <t xml:space="preserve">Ud</t>
  </si>
  <si>
    <t xml:space="preserve">Latiguillo flexible de 20 cm y 1/2" de diámetro.</t>
  </si>
  <si>
    <t xml:space="preserve">mt37sve010b</t>
  </si>
  <si>
    <t xml:space="preserve">Ud</t>
  </si>
  <si>
    <t xml:space="preserve">Válvula de esfera de latón niquelado para roscar de 1/2".</t>
  </si>
  <si>
    <t xml:space="preserve">mt38www011</t>
  </si>
  <si>
    <t xml:space="preserve">Ud</t>
  </si>
  <si>
    <t xml:space="preserve">Material auxiliar para instalaciones de agua caliente sanitaria</t>
  </si>
  <si>
    <t xml:space="preserve">Subtotal materiales:</t>
  </si>
  <si>
    <t xml:space="preserve">Mano de obra</t>
  </si>
  <si>
    <t xml:space="preserve">mo008</t>
  </si>
  <si>
    <t xml:space="preserve">h</t>
  </si>
  <si>
    <t xml:space="preserve">Oficial plomero.</t>
  </si>
  <si>
    <t xml:space="preserve">mo107</t>
  </si>
  <si>
    <t xml:space="preserve">h</t>
  </si>
  <si>
    <t xml:space="preserve">Medio oficial plomero.</t>
  </si>
  <si>
    <t xml:space="preserve">Subtotal mano de obra:</t>
  </si>
  <si>
    <t xml:space="preserve">Herramientas</t>
  </si>
  <si>
    <t xml:space="preserve">%</t>
  </si>
  <si>
    <t xml:space="preserve">Herramientas</t>
  </si>
  <si>
    <t xml:space="preserve">Coste de mantenimiento decenal: $u 12.261,79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</si>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</sst>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v>
      </c>
      <c r="F10" s="12">
        <v>13897.6</v>
      </c>
      <c r="G10" s="12">
        <f ca="1">ROUND(INDIRECT(ADDRESS(ROW()+(0), COLUMN()+(-2), 1))*INDIRECT(ADDRESS(ROW()+(0), COLUMN()+(-1), 1)), 2)</f>
        <v>13897.6</v>
      </c>
    </row>
    <row r="11" spans="1:7" ht="13.50" thickBot="1" customHeight="1">
      <c r="A11" s="1" t="s">
        <v>15</v>
      </c>
      <c r="B11" s="1"/>
      <c r="C11" s="10" t="s">
        <v>16</v>
      </c>
      <c r="D11" s="1" t="s">
        <v>17</v>
      </c>
      <c r="E11" s="11">
        <v>2</v>
      </c>
      <c r="F11" s="12">
        <v>465.43</v>
      </c>
      <c r="G11" s="12">
        <f ca="1">ROUND(INDIRECT(ADDRESS(ROW()+(0), COLUMN()+(-2), 1))*INDIRECT(ADDRESS(ROW()+(0), COLUMN()+(-1), 1)), 2)</f>
        <v>930.86</v>
      </c>
    </row>
    <row r="12" spans="1:7" ht="13.50" thickBot="1" customHeight="1">
      <c r="A12" s="1" t="s">
        <v>18</v>
      </c>
      <c r="B12" s="1"/>
      <c r="C12" s="10" t="s">
        <v>19</v>
      </c>
      <c r="D12" s="1" t="s">
        <v>20</v>
      </c>
      <c r="E12" s="11">
        <v>2</v>
      </c>
      <c r="F12" s="12">
        <v>173.42</v>
      </c>
      <c r="G12" s="12">
        <f ca="1">ROUND(INDIRECT(ADDRESS(ROW()+(0), COLUMN()+(-2), 1))*INDIRECT(ADDRESS(ROW()+(0), COLUMN()+(-1), 1)), 2)</f>
        <v>346.84</v>
      </c>
    </row>
    <row r="13" spans="1:7" ht="13.50" thickBot="1" customHeight="1">
      <c r="A13" s="1" t="s">
        <v>21</v>
      </c>
      <c r="B13" s="1"/>
      <c r="C13" s="10" t="s">
        <v>22</v>
      </c>
      <c r="D13" s="1" t="s">
        <v>23</v>
      </c>
      <c r="E13" s="13">
        <v>1</v>
      </c>
      <c r="F13" s="14">
        <v>84.36</v>
      </c>
      <c r="G13" s="14">
        <f ca="1">ROUND(INDIRECT(ADDRESS(ROW()+(0), COLUMN()+(-2), 1))*INDIRECT(ADDRESS(ROW()+(0), COLUMN()+(-1), 1)), 2)</f>
        <v>84.36</v>
      </c>
    </row>
    <row r="14" spans="1:7" ht="13.50" thickBot="1" customHeight="1">
      <c r="A14" s="15"/>
      <c r="B14" s="15"/>
      <c r="C14" s="15"/>
      <c r="D14" s="15"/>
      <c r="E14" s="9" t="s">
        <v>24</v>
      </c>
      <c r="F14" s="9"/>
      <c r="G14" s="17">
        <f ca="1">ROUND(SUM(INDIRECT(ADDRESS(ROW()+(-1), COLUMN()+(0), 1)),INDIRECT(ADDRESS(ROW()+(-2), COLUMN()+(0), 1)),INDIRECT(ADDRESS(ROW()+(-3), COLUMN()+(0), 1)),INDIRECT(ADDRESS(ROW()+(-4), COLUMN()+(0), 1))), 2)</f>
        <v>15259.6</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0.893</v>
      </c>
      <c r="F16" s="12">
        <v>373.16</v>
      </c>
      <c r="G16" s="12">
        <f ca="1">ROUND(INDIRECT(ADDRESS(ROW()+(0), COLUMN()+(-2), 1))*INDIRECT(ADDRESS(ROW()+(0), COLUMN()+(-1), 1)), 2)</f>
        <v>333.23</v>
      </c>
    </row>
    <row r="17" spans="1:7" ht="13.50" thickBot="1" customHeight="1">
      <c r="A17" s="1" t="s">
        <v>29</v>
      </c>
      <c r="B17" s="1"/>
      <c r="C17" s="10" t="s">
        <v>30</v>
      </c>
      <c r="D17" s="1" t="s">
        <v>31</v>
      </c>
      <c r="E17" s="13">
        <v>0.893</v>
      </c>
      <c r="F17" s="14">
        <v>251.66</v>
      </c>
      <c r="G17" s="14">
        <f ca="1">ROUND(INDIRECT(ADDRESS(ROW()+(0), COLUMN()+(-2), 1))*INDIRECT(ADDRESS(ROW()+(0), COLUMN()+(-1), 1)), 2)</f>
        <v>224.73</v>
      </c>
    </row>
    <row r="18" spans="1:7" ht="13.50" thickBot="1" customHeight="1">
      <c r="A18" s="15"/>
      <c r="B18" s="15"/>
      <c r="C18" s="15"/>
      <c r="D18" s="15"/>
      <c r="E18" s="9" t="s">
        <v>32</v>
      </c>
      <c r="F18" s="9"/>
      <c r="G18" s="17">
        <f ca="1">ROUND(SUM(INDIRECT(ADDRESS(ROW()+(-1), COLUMN()+(0), 1)),INDIRECT(ADDRESS(ROW()+(-2), COLUMN()+(0), 1))), 2)</f>
        <v>557.96</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15817.6</v>
      </c>
      <c r="G20" s="14">
        <f ca="1">ROUND(INDIRECT(ADDRESS(ROW()+(0), COLUMN()+(-2), 1))*INDIRECT(ADDRESS(ROW()+(0), COLUMN()+(-1), 1))/100, 2)</f>
        <v>316.35</v>
      </c>
    </row>
    <row r="21" spans="1:7" ht="13.50" thickBot="1" customHeight="1">
      <c r="A21" s="21" t="s">
        <v>36</v>
      </c>
      <c r="B21" s="21"/>
      <c r="C21" s="22"/>
      <c r="D21" s="23"/>
      <c r="E21" s="24" t="s">
        <v>37</v>
      </c>
      <c r="F21" s="25"/>
      <c r="G21" s="26">
        <f ca="1">ROUND(SUM(INDIRECT(ADDRESS(ROW()+(-1), COLUMN()+(0), 1)),INDIRECT(ADDRESS(ROW()+(-3), COLUMN()+(0), 1)),INDIRECT(ADDRESS(ROW()+(-7), COLUMN()+(0), 1))), 2)</f>
        <v>16133.9</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