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<sst xmlns="http://schemas.openxmlformats.org/spreadsheetml/2006/main" count="55" uniqueCount="55">
  <si>
    <t xml:space="preserve"/>
  </si>
  <si>
    <t xml:space="preserve">HFE010</t>
  </si>
  <si>
    <t xml:space="preserve">m²</t>
  </si>
  <si>
    <t xml:space="preserve">Forrado de viga metálica, con mampostería de ladrillo cerámico.</t>
  </si>
  <si>
    <r>
      <rPr>
        <sz val="8.25"/>
        <color rgb="FF000000"/>
        <rFont val="Arial"/>
        <family val="2"/>
      </rPr>
      <t xml:space="preserve">Forrado de viga metálica, por las dos caras del alma, realizado con mampostería de ladrillo cerámico hueco sencillo, para revestir, 33x16x5 cm, con juntas de 10 mm de espesor, recibida con mortero de cemento confeccionado en obra, con 250 kg/m³ de cemento, color blanco (con arena de mármol blanco), dosificación 1:6, suministrado en sacos, acabado con revoque a buena vista con mortero de cemento, confeccionado en obra, con aditivo hidrófugo, dosificación 1:3, armado y reforzado con malla antiálcalis.</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</si>
  <si>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</si>
  <si>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</si>
  <si>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</si>
  <si>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</si>
  <si>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</si>
  <si>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</si>
  <si>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</si>
  <si>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mt04lvc010f</t>
  </si>
  <si>
    <t xml:space="preserve">Ud</t>
  </si>
  <si>
    <t xml:space="preserve">Ladrillo cerámico hueco sencillo, para revestir, 33x16x5 cm, densidad 810 kg/m³.</t>
  </si>
  <si>
    <t xml:space="preserve">mt08aaa010a</t>
  </si>
  <si>
    <t xml:space="preserve">m³</t>
  </si>
  <si>
    <t xml:space="preserve">Agua.</t>
  </si>
  <si>
    <t xml:space="preserve">mt01arg005b</t>
  </si>
  <si>
    <t xml:space="preserve">t</t>
  </si>
  <si>
    <t xml:space="preserve">Arena de mármol blanco, para mortero preparado en obra.</t>
  </si>
  <si>
    <t xml:space="preserve">mt08cem041g</t>
  </si>
  <si>
    <t xml:space="preserve">kg</t>
  </si>
  <si>
    <t xml:space="preserve">Cemento blanco en sacos.</t>
  </si>
  <si>
    <t xml:space="preserve">mt01arg005a</t>
  </si>
  <si>
    <t xml:space="preserve">t</t>
  </si>
  <si>
    <t xml:space="preserve">Arena de cantera, para mortero preparado en obra.</t>
  </si>
  <si>
    <t xml:space="preserve">mt08cem000g</t>
  </si>
  <si>
    <t xml:space="preserve">kg</t>
  </si>
  <si>
    <t xml:space="preserve">Cemento gris en sacos.</t>
  </si>
  <si>
    <t xml:space="preserve">mt08adt010</t>
  </si>
  <si>
    <t xml:space="preserve">kg</t>
  </si>
  <si>
    <t xml:space="preserve">Aditivo hidrófugo para impermeabilización de morteros u hormigones.</t>
  </si>
  <si>
    <t xml:space="preserve">mt09var030a</t>
  </si>
  <si>
    <t xml:space="preserve">m²</t>
  </si>
  <si>
    <t xml:space="preserve">Malla de fibra de vidrio tejida, con impregnación de PVC, de 10x10 mm de luz de malla, antiálcalis, de 115 a 125 g/m² y 500 µm de espesor, para armar revoques tradicionales, revoques y morteros.</t>
  </si>
  <si>
    <t xml:space="preserve">Subtotal materiales:</t>
  </si>
  <si>
    <t xml:space="preserve">Equipo</t>
  </si>
  <si>
    <t xml:space="preserve">mq06hor010</t>
  </si>
  <si>
    <t xml:space="preserve">h</t>
  </si>
  <si>
    <t xml:space="preserve">Hormigonera eléctrica con una capacidad de amasado de 160 l.</t>
  </si>
  <si>
    <t xml:space="preserve">Subtotal equipo:</t>
  </si>
  <si>
    <t xml:space="preserve">Mano de obra</t>
  </si>
  <si>
    <t xml:space="preserve">mo020</t>
  </si>
  <si>
    <t xml:space="preserve">h</t>
  </si>
  <si>
    <t xml:space="preserve">Oficial albañil de construcción.</t>
  </si>
  <si>
    <t xml:space="preserve">mo113</t>
  </si>
  <si>
    <t xml:space="preserve">h</t>
  </si>
  <si>
    <t xml:space="preserve">Peón de construcción.</t>
  </si>
  <si>
    <t xml:space="preserve">Subtotal mano de obra:</t>
  </si>
  <si>
    <t xml:space="preserve">Herramientas</t>
  </si>
  <si>
    <t xml:space="preserve">%</t>
  </si>
  <si>
    <t xml:space="preserve">Herramientas</t>
  </si>
  <si>
    <t xml:space="preserve">Coste de mantenimiento decenal: $u 23,77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</si>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</sst>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5.10" customWidth="1"/>
    <col min="3" max="3" width="1.19" customWidth="1"/>
    <col min="4" max="4" width="6.46" customWidth="1"/>
    <col min="5" max="5" width="72.08" customWidth="1"/>
    <col min="6" max="6" width="12.24" customWidth="1"/>
    <col min="7" max="7" width="13.7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18</v>
      </c>
      <c r="G10" s="12">
        <v>11.66</v>
      </c>
      <c r="H10" s="12">
        <f ca="1">ROUND(INDIRECT(ADDRESS(ROW()+(0), COLUMN()+(-2), 1))*INDIRECT(ADDRESS(ROW()+(0), COLUMN()+(-1), 1)), 2)</f>
        <v>209.88</v>
      </c>
    </row>
    <row r="11" spans="1:8" ht="13.50" thickBot="1" customHeight="1">
      <c r="A11" s="1" t="s">
        <v>15</v>
      </c>
      <c r="B11" s="1"/>
      <c r="C11" s="10" t="s">
        <v>16</v>
      </c>
      <c r="D11" s="10"/>
      <c r="E11" s="1" t="s">
        <v>17</v>
      </c>
      <c r="F11" s="11">
        <v>0.01</v>
      </c>
      <c r="G11" s="12">
        <v>46</v>
      </c>
      <c r="H11" s="12">
        <f ca="1">ROUND(INDIRECT(ADDRESS(ROW()+(0), COLUMN()+(-2), 1))*INDIRECT(ADDRESS(ROW()+(0), COLUMN()+(-1), 1)), 2)</f>
        <v>0.46</v>
      </c>
    </row>
    <row r="12" spans="1:8" ht="13.50" thickBot="1" customHeight="1">
      <c r="A12" s="1" t="s">
        <v>18</v>
      </c>
      <c r="B12" s="1"/>
      <c r="C12" s="10" t="s">
        <v>19</v>
      </c>
      <c r="D12" s="10"/>
      <c r="E12" s="1" t="s">
        <v>20</v>
      </c>
      <c r="F12" s="11">
        <v>0.008</v>
      </c>
      <c r="G12" s="12">
        <v>3847</v>
      </c>
      <c r="H12" s="12">
        <f ca="1">ROUND(INDIRECT(ADDRESS(ROW()+(0), COLUMN()+(-2), 1))*INDIRECT(ADDRESS(ROW()+(0), COLUMN()+(-1), 1)), 2)</f>
        <v>30.78</v>
      </c>
    </row>
    <row r="13" spans="1:8" ht="13.50" thickBot="1" customHeight="1">
      <c r="A13" s="1" t="s">
        <v>21</v>
      </c>
      <c r="B13" s="1"/>
      <c r="C13" s="10" t="s">
        <v>22</v>
      </c>
      <c r="D13" s="10"/>
      <c r="E13" s="1" t="s">
        <v>23</v>
      </c>
      <c r="F13" s="11">
        <v>1.167</v>
      </c>
      <c r="G13" s="12">
        <v>7.37</v>
      </c>
      <c r="H13" s="12">
        <f ca="1">ROUND(INDIRECT(ADDRESS(ROW()+(0), COLUMN()+(-2), 1))*INDIRECT(ADDRESS(ROW()+(0), COLUMN()+(-1), 1)), 2)</f>
        <v>8.6</v>
      </c>
    </row>
    <row r="14" spans="1:8" ht="13.50" thickBot="1" customHeight="1">
      <c r="A14" s="1" t="s">
        <v>24</v>
      </c>
      <c r="B14" s="1"/>
      <c r="C14" s="10" t="s">
        <v>25</v>
      </c>
      <c r="D14" s="10"/>
      <c r="E14" s="1" t="s">
        <v>26</v>
      </c>
      <c r="F14" s="11">
        <v>0.022</v>
      </c>
      <c r="G14" s="12">
        <v>602.14</v>
      </c>
      <c r="H14" s="12">
        <f ca="1">ROUND(INDIRECT(ADDRESS(ROW()+(0), COLUMN()+(-2), 1))*INDIRECT(ADDRESS(ROW()+(0), COLUMN()+(-1), 1)), 2)</f>
        <v>13.25</v>
      </c>
    </row>
    <row r="15" spans="1:8" ht="13.50" thickBot="1" customHeight="1">
      <c r="A15" s="1" t="s">
        <v>27</v>
      </c>
      <c r="B15" s="1"/>
      <c r="C15" s="10" t="s">
        <v>28</v>
      </c>
      <c r="D15" s="10"/>
      <c r="E15" s="1" t="s">
        <v>29</v>
      </c>
      <c r="F15" s="11">
        <v>6.75</v>
      </c>
      <c r="G15" s="12">
        <v>8.82</v>
      </c>
      <c r="H15" s="12">
        <f ca="1">ROUND(INDIRECT(ADDRESS(ROW()+(0), COLUMN()+(-2), 1))*INDIRECT(ADDRESS(ROW()+(0), COLUMN()+(-1), 1)), 2)</f>
        <v>59.54</v>
      </c>
    </row>
    <row r="16" spans="1:8" ht="13.50" thickBot="1" customHeight="1">
      <c r="A16" s="1" t="s">
        <v>30</v>
      </c>
      <c r="B16" s="1"/>
      <c r="C16" s="10" t="s">
        <v>31</v>
      </c>
      <c r="D16" s="10"/>
      <c r="E16" s="1" t="s">
        <v>32</v>
      </c>
      <c r="F16" s="11">
        <v>0.135</v>
      </c>
      <c r="G16" s="12">
        <v>36.8</v>
      </c>
      <c r="H16" s="12">
        <f ca="1">ROUND(INDIRECT(ADDRESS(ROW()+(0), COLUMN()+(-2), 1))*INDIRECT(ADDRESS(ROW()+(0), COLUMN()+(-1), 1)), 2)</f>
        <v>4.97</v>
      </c>
    </row>
    <row r="17" spans="1:8" ht="34.50" thickBot="1" customHeight="1">
      <c r="A17" s="1" t="s">
        <v>33</v>
      </c>
      <c r="B17" s="1"/>
      <c r="C17" s="10" t="s">
        <v>34</v>
      </c>
      <c r="D17" s="10"/>
      <c r="E17" s="1" t="s">
        <v>35</v>
      </c>
      <c r="F17" s="13">
        <v>1.05</v>
      </c>
      <c r="G17" s="14">
        <v>46.49</v>
      </c>
      <c r="H17" s="14">
        <f ca="1">ROUND(INDIRECT(ADDRESS(ROW()+(0), COLUMN()+(-2), 1))*INDIRECT(ADDRESS(ROW()+(0), COLUMN()+(-1), 1)), 2)</f>
        <v>48.81</v>
      </c>
    </row>
    <row r="18" spans="1:8" ht="13.50" thickBot="1" customHeight="1">
      <c r="A18" s="15"/>
      <c r="B18" s="15"/>
      <c r="C18" s="15"/>
      <c r="D18" s="15"/>
      <c r="E18" s="15"/>
      <c r="F18" s="9" t="s">
        <v>36</v>
      </c>
      <c r="G18" s="9"/>
      <c r="H18" s="17">
        <f ca="1">ROUND(SUM(INDIRECT(ADDRESS(ROW()+(-1), COLUMN()+(0), 1)),INDIRECT(ADDRESS(ROW()+(-2), COLUMN()+(0), 1)),INDIRECT(ADDRESS(ROW()+(-3), COLUMN()+(0), 1)),INDIRECT(ADDRESS(ROW()+(-4), COLUMN()+(0), 1)),INDIRECT(ADDRESS(ROW()+(-5), COLUMN()+(0), 1)),INDIRECT(ADDRESS(ROW()+(-6), COLUMN()+(0), 1)),INDIRECT(ADDRESS(ROW()+(-7), COLUMN()+(0), 1)),INDIRECT(ADDRESS(ROW()+(-8), COLUMN()+(0), 1))), 2)</f>
        <v>376.29</v>
      </c>
    </row>
    <row r="19" spans="1:8" ht="13.50" thickBot="1" customHeight="1">
      <c r="A19" s="15">
        <v>2</v>
      </c>
      <c r="B19" s="15"/>
      <c r="C19" s="15"/>
      <c r="D19" s="15"/>
      <c r="E19" s="18" t="s">
        <v>37</v>
      </c>
      <c r="F19" s="18"/>
      <c r="G19" s="15"/>
      <c r="H19" s="15"/>
    </row>
    <row r="20" spans="1:8" ht="13.50" thickBot="1" customHeight="1">
      <c r="A20" s="1" t="s">
        <v>38</v>
      </c>
      <c r="B20" s="1"/>
      <c r="C20" s="10" t="s">
        <v>39</v>
      </c>
      <c r="D20" s="10"/>
      <c r="E20" s="1" t="s">
        <v>40</v>
      </c>
      <c r="F20" s="13">
        <v>0.017</v>
      </c>
      <c r="G20" s="14">
        <v>107.26</v>
      </c>
      <c r="H20" s="14">
        <f ca="1">ROUND(INDIRECT(ADDRESS(ROW()+(0), COLUMN()+(-2), 1))*INDIRECT(ADDRESS(ROW()+(0), COLUMN()+(-1), 1)), 2)</f>
        <v>1.82</v>
      </c>
    </row>
    <row r="21" spans="1:8" ht="13.50" thickBot="1" customHeight="1">
      <c r="A21" s="15"/>
      <c r="B21" s="15"/>
      <c r="C21" s="15"/>
      <c r="D21" s="15"/>
      <c r="E21" s="15"/>
      <c r="F21" s="9" t="s">
        <v>41</v>
      </c>
      <c r="G21" s="9"/>
      <c r="H21" s="17">
        <f ca="1">ROUND(SUM(INDIRECT(ADDRESS(ROW()+(-1), COLUMN()+(0), 1))), 2)</f>
        <v>1.82</v>
      </c>
    </row>
    <row r="22" spans="1:8" ht="13.50" thickBot="1" customHeight="1">
      <c r="A22" s="15">
        <v>3</v>
      </c>
      <c r="B22" s="15"/>
      <c r="C22" s="15"/>
      <c r="D22" s="15"/>
      <c r="E22" s="18" t="s">
        <v>42</v>
      </c>
      <c r="F22" s="18"/>
      <c r="G22" s="15"/>
      <c r="H22" s="15"/>
    </row>
    <row r="23" spans="1:8" ht="13.50" thickBot="1" customHeight="1">
      <c r="A23" s="1" t="s">
        <v>43</v>
      </c>
      <c r="B23" s="1"/>
      <c r="C23" s="10" t="s">
        <v>44</v>
      </c>
      <c r="D23" s="10"/>
      <c r="E23" s="1" t="s">
        <v>45</v>
      </c>
      <c r="F23" s="11">
        <v>1.314</v>
      </c>
      <c r="G23" s="12">
        <v>363.15</v>
      </c>
      <c r="H23" s="12">
        <f ca="1">ROUND(INDIRECT(ADDRESS(ROW()+(0), COLUMN()+(-2), 1))*INDIRECT(ADDRESS(ROW()+(0), COLUMN()+(-1), 1)), 2)</f>
        <v>477.18</v>
      </c>
    </row>
    <row r="24" spans="1:8" ht="13.50" thickBot="1" customHeight="1">
      <c r="A24" s="1" t="s">
        <v>46</v>
      </c>
      <c r="B24" s="1"/>
      <c r="C24" s="10" t="s">
        <v>47</v>
      </c>
      <c r="D24" s="10"/>
      <c r="E24" s="1" t="s">
        <v>48</v>
      </c>
      <c r="F24" s="13">
        <v>1.276</v>
      </c>
      <c r="G24" s="14">
        <v>242.79</v>
      </c>
      <c r="H24" s="14">
        <f ca="1">ROUND(INDIRECT(ADDRESS(ROW()+(0), COLUMN()+(-2), 1))*INDIRECT(ADDRESS(ROW()+(0), COLUMN()+(-1), 1)), 2)</f>
        <v>309.8</v>
      </c>
    </row>
    <row r="25" spans="1:8" ht="13.50" thickBot="1" customHeight="1">
      <c r="A25" s="15"/>
      <c r="B25" s="15"/>
      <c r="C25" s="15"/>
      <c r="D25" s="15"/>
      <c r="E25" s="15"/>
      <c r="F25" s="9" t="s">
        <v>49</v>
      </c>
      <c r="G25" s="9"/>
      <c r="H25" s="17">
        <f ca="1">ROUND(SUM(INDIRECT(ADDRESS(ROW()+(-1), COLUMN()+(0), 1)),INDIRECT(ADDRESS(ROW()+(-2), COLUMN()+(0), 1))), 2)</f>
        <v>786.98</v>
      </c>
    </row>
    <row r="26" spans="1:8" ht="13.50" thickBot="1" customHeight="1">
      <c r="A26" s="15">
        <v>4</v>
      </c>
      <c r="B26" s="15"/>
      <c r="C26" s="15"/>
      <c r="D26" s="15"/>
      <c r="E26" s="18" t="s">
        <v>50</v>
      </c>
      <c r="F26" s="18"/>
      <c r="G26" s="15"/>
      <c r="H26" s="15"/>
    </row>
    <row r="27" spans="1:8" ht="13.50" thickBot="1" customHeight="1">
      <c r="A27" s="19"/>
      <c r="B27" s="19"/>
      <c r="C27" s="20" t="s">
        <v>51</v>
      </c>
      <c r="D27" s="20"/>
      <c r="E27" s="19" t="s">
        <v>52</v>
      </c>
      <c r="F27" s="13">
        <v>2</v>
      </c>
      <c r="G27" s="14">
        <f ca="1">ROUND(SUM(INDIRECT(ADDRESS(ROW()+(-2), COLUMN()+(1), 1)),INDIRECT(ADDRESS(ROW()+(-6), COLUMN()+(1), 1)),INDIRECT(ADDRESS(ROW()+(-9), COLUMN()+(1), 1))), 2)</f>
        <v>1165.09</v>
      </c>
      <c r="H27" s="14">
        <f ca="1">ROUND(INDIRECT(ADDRESS(ROW()+(0), COLUMN()+(-2), 1))*INDIRECT(ADDRESS(ROW()+(0), COLUMN()+(-1), 1))/100, 2)</f>
        <v>23.3</v>
      </c>
    </row>
    <row r="28" spans="1:8" ht="13.50" thickBot="1" customHeight="1">
      <c r="A28" s="21" t="s">
        <v>53</v>
      </c>
      <c r="B28" s="21"/>
      <c r="C28" s="22"/>
      <c r="D28" s="22"/>
      <c r="E28" s="23"/>
      <c r="F28" s="24" t="s">
        <v>54</v>
      </c>
      <c r="G28" s="25"/>
      <c r="H28" s="26">
        <f ca="1">ROUND(SUM(INDIRECT(ADDRESS(ROW()+(-1), COLUMN()+(0), 1)),INDIRECT(ADDRESS(ROW()+(-3), COLUMN()+(0), 1)),INDIRECT(ADDRESS(ROW()+(-7), COLUMN()+(0), 1)),INDIRECT(ADDRESS(ROW()+(-10), COLUMN()+(0), 1))), 2)</f>
        <v>1188.39</v>
      </c>
    </row>
  </sheetData>
  <mergeCells count="5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F18:G18"/>
    <mergeCell ref="A19:B19"/>
    <mergeCell ref="C19:D19"/>
    <mergeCell ref="E19:F19"/>
    <mergeCell ref="A20:B20"/>
    <mergeCell ref="C20:D20"/>
    <mergeCell ref="A21:B21"/>
    <mergeCell ref="C21:D21"/>
    <mergeCell ref="F21:G21"/>
    <mergeCell ref="A22:B22"/>
    <mergeCell ref="C22:D22"/>
    <mergeCell ref="E22:F22"/>
    <mergeCell ref="A23:B23"/>
    <mergeCell ref="C23:D23"/>
    <mergeCell ref="A24:B24"/>
    <mergeCell ref="C24:D24"/>
    <mergeCell ref="A25:B25"/>
    <mergeCell ref="C25:D25"/>
    <mergeCell ref="F25:G25"/>
    <mergeCell ref="A26:B26"/>
    <mergeCell ref="C26:D26"/>
    <mergeCell ref="E26:F26"/>
    <mergeCell ref="A27:B27"/>
    <mergeCell ref="C27:D27"/>
    <mergeCell ref="A28:E28"/>
    <mergeCell ref="F28:G28"/>
  </mergeCells>
  <pageMargins left="0.147638" right="0.147638" top="0.206693" bottom="0.206693" header="0.0" footer="0.0"/>
  <pageSetup paperSize="9" orientation="portrait"/>
  <rowBreaks count="0" manualBreakCount="0">
    </rowBreaks>
</worksheet>
</file>