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<sst xmlns="http://schemas.openxmlformats.org/spreadsheetml/2006/main" count="55" uniqueCount="55">
  <si>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</si>
  <si>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ASC010</t>
  </si>
  <si>
    <t xml:space="preserve">m</t>
  </si>
  <si>
    <t xml:space="preserve">Colector enterrado.</t>
  </si>
  <si>
    <r>
      <rPr>
        <sz val="8.25"/>
        <color rgb="FF000000"/>
        <rFont val="Arial"/>
        <family val="2"/>
      </rPr>
      <t xml:space="preserve">Colector enterrado de red horizontal de saneamiento, sin cámaras de inspección, mediante sistema integral registrable, con una pendiente mínima del 2%, para la evacuación de aguas residuales y/o pluviales, formado por tubo de PVC liso, serie SN-4, rigidez anular nominal 4 kN/m², de 250 mm de diámetro exterior, con junta elástica, colocado sobre cama de arena de 10 cm de espesor, debidamente compactada y nivelada con pisón vibrante de guiado manual, relleno lateral compactando hasta los riñones y posterior relleno con la misma arena hasta 30 cm por encima de la generatriz superior de la tubería. Incluso accesorios, registros, uniones, piezas especiales y lubricante para montaje.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</si>
  <si>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</si>
  <si>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</si>
  <si>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</si>
  <si>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</si>
  <si>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</si>
  <si>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</si>
  <si>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</si>
  <si>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mt01ara010a</t>
  </si>
  <si>
    <t xml:space="preserve">m³</t>
  </si>
  <si>
    <t xml:space="preserve">Arena con granulometría de 0 a 5 mm de diámetro, limpia.</t>
  </si>
  <si>
    <t xml:space="preserve">mt11tpb020n</t>
  </si>
  <si>
    <t xml:space="preserve">m</t>
  </si>
  <si>
    <t xml:space="preserve">Tubo de PVC liso, para saneamiento enterrado sin presión, serie SN-4, rigidez anular nominal 4 kN/m², de 250 mm de diámetro exterior y 6,1 mm de espesor, incluso juntas de goma.</t>
  </si>
  <si>
    <t xml:space="preserve">mt11ade100a</t>
  </si>
  <si>
    <t xml:space="preserve">kg</t>
  </si>
  <si>
    <t xml:space="preserve">Lubricante para unión mediante junta elástica de tubos y accesorios.</t>
  </si>
  <si>
    <t xml:space="preserve">mt11tpb021n</t>
  </si>
  <si>
    <t xml:space="preserve">Ud</t>
  </si>
  <si>
    <t xml:space="preserve">Repercusión, por m de tubería, de accesorios, uniones y piezas especiales para tubo de PVC liso, para saneamiento enterrado sin presión, serie SN-4, de 250 mm de diámetro exterior.</t>
  </si>
  <si>
    <t xml:space="preserve">Subtotal materiales:</t>
  </si>
  <si>
    <t xml:space="preserve">Equipo</t>
  </si>
  <si>
    <t xml:space="preserve">mq04dua020b</t>
  </si>
  <si>
    <t xml:space="preserve">h</t>
  </si>
  <si>
    <t xml:space="preserve">Dumper de descarga frontal de 2 t de carga útil.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</si>
  <si>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</si>
  <si>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</si>
  <si>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</si>
  <si>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mq02cia020j</t>
  </si>
  <si>
    <t xml:space="preserve">h</t>
  </si>
  <si>
    <t xml:space="preserve">Camión cisterna, de 8 m³ de capacidad.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</si>
  <si>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</si>
  <si>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</si>
  <si>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</si>
  <si>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</si>
  <si>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</si>
  <si>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</si>
  <si>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</si>
  <si>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</si>
  <si>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</si>
  <si>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</si>
  <si>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</si>
  <si>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</si>
  <si>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</si>
  <si>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</si>
  <si>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</si>
  <si>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</si>
  <si>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</si>
  <si>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</si>
  <si>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157,37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</si>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</sst>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02" customWidth="1"/>
    <col min="4" max="4" width="6.63" customWidth="1"/>
    <col min="5" max="5" width="70.38" customWidth="1"/>
    <col min="6" max="6" width="12.07" customWidth="1"/>
    <col min="7" max="7" width="13.94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0.435</v>
      </c>
      <c r="G10" s="12">
        <v>478.37</v>
      </c>
      <c r="H10" s="12">
        <f ca="1">ROUND(INDIRECT(ADDRESS(ROW()+(0), COLUMN()+(-2), 1))*INDIRECT(ADDRESS(ROW()+(0), COLUMN()+(-1), 1)), 2)</f>
        <v>208.09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1249.17</v>
      </c>
      <c r="H11" s="12">
        <f ca="1">ROUND(INDIRECT(ADDRESS(ROW()+(0), COLUMN()+(-2), 1))*INDIRECT(ADDRESS(ROW()+(0), COLUMN()+(-1), 1)), 2)</f>
        <v>1311.63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0.004</v>
      </c>
      <c r="G12" s="12">
        <v>736.08</v>
      </c>
      <c r="H12" s="12">
        <f ca="1">ROUND(INDIRECT(ADDRESS(ROW()+(0), COLUMN()+(-2), 1))*INDIRECT(ADDRESS(ROW()+(0), COLUMN()+(-1), 1)), 2)</f>
        <v>2.94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374.75</v>
      </c>
      <c r="H13" s="14">
        <f ca="1">ROUND(INDIRECT(ADDRESS(ROW()+(0), COLUMN()+(-2), 1))*INDIRECT(ADDRESS(ROW()+(0), COLUMN()+(-1), 1)), 2)</f>
        <v>374.75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1897.41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0.042</v>
      </c>
      <c r="G16" s="12">
        <v>322.79</v>
      </c>
      <c r="H16" s="12">
        <f ca="1">ROUND(INDIRECT(ADDRESS(ROW()+(0), COLUMN()+(-2), 1))*INDIRECT(ADDRESS(ROW()+(0), COLUMN()+(-1), 1)), 2)</f>
        <v>13.56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0.316</v>
      </c>
      <c r="G17" s="12">
        <v>121.87</v>
      </c>
      <c r="H17" s="12">
        <f ca="1">ROUND(INDIRECT(ADDRESS(ROW()+(0), COLUMN()+(-2), 1))*INDIRECT(ADDRESS(ROW()+(0), COLUMN()+(-1), 1)), 2)</f>
        <v>38.51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0.004</v>
      </c>
      <c r="G18" s="14">
        <v>3696.58</v>
      </c>
      <c r="H18" s="14">
        <f ca="1">ROUND(INDIRECT(ADDRESS(ROW()+(0), COLUMN()+(-2), 1))*INDIRECT(ADDRESS(ROW()+(0), COLUMN()+(-1), 1)), 2)</f>
        <v>14.79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1)),INDIRECT(ADDRESS(ROW()+(-3), COLUMN()+(0), 1))), 2)</f>
        <v>66.86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0.139</v>
      </c>
      <c r="G21" s="12">
        <v>363.15</v>
      </c>
      <c r="H21" s="12">
        <f ca="1">ROUND(INDIRECT(ADDRESS(ROW()+(0), COLUMN()+(-2), 1))*INDIRECT(ADDRESS(ROW()+(0), COLUMN()+(-1), 1)), 2)</f>
        <v>50.48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0.281</v>
      </c>
      <c r="G22" s="12">
        <v>242.79</v>
      </c>
      <c r="H22" s="12">
        <f ca="1">ROUND(INDIRECT(ADDRESS(ROW()+(0), COLUMN()+(-2), 1))*INDIRECT(ADDRESS(ROW()+(0), COLUMN()+(-1), 1)), 2)</f>
        <v>68.22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1">
        <v>0.243</v>
      </c>
      <c r="G23" s="12">
        <v>373.16</v>
      </c>
      <c r="H23" s="12">
        <f ca="1">ROUND(INDIRECT(ADDRESS(ROW()+(0), COLUMN()+(-2), 1))*INDIRECT(ADDRESS(ROW()+(0), COLUMN()+(-1), 1)), 2)</f>
        <v>90.68</v>
      </c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3">
        <v>0.121</v>
      </c>
      <c r="G24" s="14">
        <v>251.66</v>
      </c>
      <c r="H24" s="14">
        <f ca="1">ROUND(INDIRECT(ADDRESS(ROW()+(0), COLUMN()+(-2), 1))*INDIRECT(ADDRESS(ROW()+(0), COLUMN()+(-1), 1)), 2)</f>
        <v>30.45</v>
      </c>
    </row>
    <row r="25" spans="1:8" ht="13.50" thickBot="1" customHeight="1">
      <c r="A25" s="15"/>
      <c r="B25" s="15"/>
      <c r="C25" s="15"/>
      <c r="D25" s="15"/>
      <c r="E25" s="15"/>
      <c r="F25" s="9" t="s">
        <v>49</v>
      </c>
      <c r="G25" s="9"/>
      <c r="H25" s="17">
        <f ca="1">ROUND(SUM(INDIRECT(ADDRESS(ROW()+(-1), COLUMN()+(0), 1)),INDIRECT(ADDRESS(ROW()+(-2), COLUMN()+(0), 1)),INDIRECT(ADDRESS(ROW()+(-3), COLUMN()+(0), 1)),INDIRECT(ADDRESS(ROW()+(-4), COLUMN()+(0), 1))), 2)</f>
        <v>239.83</v>
      </c>
    </row>
    <row r="26" spans="1:8" ht="13.50" thickBot="1" customHeight="1">
      <c r="A26" s="15">
        <v>4</v>
      </c>
      <c r="B26" s="15"/>
      <c r="C26" s="15"/>
      <c r="D26" s="15"/>
      <c r="E26" s="18" t="s">
        <v>50</v>
      </c>
      <c r="F26" s="18"/>
      <c r="G26" s="15"/>
      <c r="H26" s="15"/>
    </row>
    <row r="27" spans="1:8" ht="13.50" thickBot="1" customHeight="1">
      <c r="A27" s="19"/>
      <c r="B27" s="19"/>
      <c r="C27" s="20" t="s">
        <v>51</v>
      </c>
      <c r="D27" s="20"/>
      <c r="E27" s="19" t="s">
        <v>52</v>
      </c>
      <c r="F27" s="13">
        <v>2</v>
      </c>
      <c r="G27" s="14">
        <f ca="1">ROUND(SUM(INDIRECT(ADDRESS(ROW()+(-2), COLUMN()+(1), 1)),INDIRECT(ADDRESS(ROW()+(-8), COLUMN()+(1), 1)),INDIRECT(ADDRESS(ROW()+(-13), COLUMN()+(1), 1))), 2)</f>
        <v>2204.1</v>
      </c>
      <c r="H27" s="14">
        <f ca="1">ROUND(INDIRECT(ADDRESS(ROW()+(0), COLUMN()+(-2), 1))*INDIRECT(ADDRESS(ROW()+(0), COLUMN()+(-1), 1))/100, 2)</f>
        <v>44.08</v>
      </c>
    </row>
    <row r="28" spans="1:8" ht="13.50" thickBot="1" customHeight="1">
      <c r="A28" s="21" t="s">
        <v>53</v>
      </c>
      <c r="B28" s="21"/>
      <c r="C28" s="22"/>
      <c r="D28" s="22"/>
      <c r="E28" s="23"/>
      <c r="F28" s="24" t="s">
        <v>54</v>
      </c>
      <c r="G28" s="25"/>
      <c r="H28" s="26">
        <f ca="1">ROUND(SUM(INDIRECT(ADDRESS(ROW()+(-1), COLUMN()+(0), 1)),INDIRECT(ADDRESS(ROW()+(-3), COLUMN()+(0), 1)),INDIRECT(ADDRESS(ROW()+(-9), COLUMN()+(0), 1)),INDIRECT(ADDRESS(ROW()+(-14), COLUMN()+(0), 1))), 2)</f>
        <v>2248.18</v>
      </c>
    </row>
  </sheetData>
  <mergeCells count="5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147638" right="0.147638" top="0.206693" bottom="0.206693" header="0.0" footer="0.0"/>
  <pageSetup paperSize="9" orientation="portrait"/>
  <rowBreaks count="0" manualBreakCount="0">
    </rowBreaks>
</worksheet>
</file>