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<sst xmlns="http://schemas.openxmlformats.org/spreadsheetml/2006/main" count="64" uniqueCount="64">
  <si>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</si>
  <si>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ANV020</t>
  </si>
  <si>
    <t xml:space="preserve">m²</t>
  </si>
  <si>
    <t xml:space="preserve">Solera ventilada de hormigón, sistema "PANTALLAX", sobre platea de fundación.</t>
  </si>
  <si>
    <r>
      <rPr>
        <sz val="8.25"/>
        <color rgb="FF000000"/>
        <rFont val="Arial"/>
        <family val="2"/>
      </rPr>
      <t xml:space="preserve">Solera ventilada de hormigón armado, de 10 cm de espesor, con acabado superficial mediante fratasadora mecánica, sistema Dren "PANTALLAX", compuesta por lámina drenante nodular de polietileno de alta densidad (PEAD/HDPE), con nódulos de 8 mm de altura, con geotextil de polipropileno de 120 g/m² incorporado, fijada a platea de fundación existente mediante fijaciones mecánicas; realizada con hormigón H-21, condición de exposición no agresiva, tamaño máximo del agregado 19,0 mm, ámbito de consistencia A-3, premezclado, y vertido con bomba, y malla electrosoldada Q 131 150x150 mm de acero AM 500 N como armadura de reparto, colocada sobre separadores homologados. Incluso panel de poliestireno expandido de 3 cm de espesor, para la ejecución de juntas de dilatación.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</si>
  <si>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</si>
  <si>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</si>
  <si>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</si>
  <si>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</si>
  <si>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</si>
  <si>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</si>
  <si>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</si>
  <si>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mt14gsp010a</t>
  </si>
  <si>
    <t xml:space="preserve">m²</t>
  </si>
  <si>
    <t xml:space="preserve">Lámina drenante nodular de polietileno de alta densidad (PEAD/HDPE), con nódulos de 8 mm de altura, con geotextil de polipropileno de 120 g/m² incorporado, resistencia a la compresión 200 kN/m² según ISO 604 y capacidad de drenaje 4,8 l/(s·m).</t>
  </si>
  <si>
    <t xml:space="preserve">mt08var060</t>
  </si>
  <si>
    <t xml:space="preserve">kg</t>
  </si>
  <si>
    <t xml:space="preserve">Puntas de acero de 20x100 mm.</t>
  </si>
  <si>
    <t xml:space="preserve">mt07ame080dgb</t>
  </si>
  <si>
    <t xml:space="preserve">m²</t>
  </si>
  <si>
    <t xml:space="preserve">Malla electrosoldada Q 131 separación 150x150 mm, con alambres longitudinales de 5 mm de diámetro y alambres transversales de 5,0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</si>
  <si>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</si>
  <si>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</si>
  <si>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</si>
  <si>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mt07aco020f</t>
  </si>
  <si>
    <t xml:space="preserve">Ud</t>
  </si>
  <si>
    <t xml:space="preserve">Separador homologado para nervios "in situ" en losas unidireccionales.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</si>
  <si>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</si>
  <si>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</si>
  <si>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dilatación.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</si>
  <si>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</si>
  <si>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</si>
  <si>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</si>
  <si>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</si>
  <si>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</si>
  <si>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</si>
  <si>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</si>
  <si>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</si>
  <si>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</si>
  <si>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</si>
  <si>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hormigón.</t>
  </si>
  <si>
    <t xml:space="preserve">mq06cor020</t>
  </si>
  <si>
    <t xml:space="preserve">h</t>
  </si>
  <si>
    <t xml:space="preserve">Equipo para corte de juntas en soleras de hormigón.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</si>
  <si>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</si>
  <si>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</si>
  <si>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</si>
  <si>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</si>
  <si>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</si>
  <si>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</si>
  <si>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</si>
  <si>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</si>
  <si>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</si>
  <si>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</si>
  <si>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</si>
  <si>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</si>
  <si>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</si>
  <si>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</si>
  <si>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</si>
  <si>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</si>
  <si>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</si>
  <si>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</si>
  <si>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139,07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</si>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</sst>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70.04" customWidth="1"/>
    <col min="5" max="5" width="12.07" customWidth="1"/>
    <col min="6" max="6" width="13.94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157.83</v>
      </c>
      <c r="G10" s="12">
        <f ca="1">ROUND(INDIRECT(ADDRESS(ROW()+(0), COLUMN()+(-2), 1))*INDIRECT(ADDRESS(ROW()+(0), COLUMN()+(-1), 1)), 2)</f>
        <v>165.72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269.59</v>
      </c>
      <c r="G11" s="12">
        <f ca="1">ROUND(INDIRECT(ADDRESS(ROW()+(0), COLUMN()+(-2), 1))*INDIRECT(ADDRESS(ROW()+(0), COLUMN()+(-1), 1)), 2)</f>
        <v>26.96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1.1</v>
      </c>
      <c r="F12" s="12">
        <v>185.5</v>
      </c>
      <c r="G12" s="12">
        <f ca="1">ROUND(INDIRECT(ADDRESS(ROW()+(0), COLUMN()+(-2), 1))*INDIRECT(ADDRESS(ROW()+(0), COLUMN()+(-1), 1)), 2)</f>
        <v>204.05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0.11</v>
      </c>
      <c r="F13" s="12">
        <v>7235.16</v>
      </c>
      <c r="G13" s="12">
        <f ca="1">ROUND(INDIRECT(ADDRESS(ROW()+(0), COLUMN()+(-2), 1))*INDIRECT(ADDRESS(ROW()+(0), COLUMN()+(-1), 1)), 2)</f>
        <v>795.87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1.95</v>
      </c>
      <c r="G14" s="12">
        <f ca="1">ROUND(INDIRECT(ADDRESS(ROW()+(0), COLUMN()+(-2), 1))*INDIRECT(ADDRESS(ROW()+(0), COLUMN()+(-1), 1)), 2)</f>
        <v>5.85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0.05</v>
      </c>
      <c r="F15" s="14">
        <v>119.99</v>
      </c>
      <c r="G15" s="14">
        <f ca="1">ROUND(INDIRECT(ADDRESS(ROW()+(0), COLUMN()+(-2), 1))*INDIRECT(ADDRESS(ROW()+(0), COLUMN()+(-1), 1)), 2)</f>
        <v>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1204.45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0.022</v>
      </c>
      <c r="F18" s="12">
        <v>327.7</v>
      </c>
      <c r="G18" s="12">
        <f ca="1">ROUND(INDIRECT(ADDRESS(ROW()+(0), COLUMN()+(-2), 1))*INDIRECT(ADDRESS(ROW()+(0), COLUMN()+(-1), 1)), 2)</f>
        <v>7.21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0.097</v>
      </c>
      <c r="F19" s="12">
        <v>165.09</v>
      </c>
      <c r="G19" s="12">
        <f ca="1">ROUND(INDIRECT(ADDRESS(ROW()+(0), COLUMN()+(-2), 1))*INDIRECT(ADDRESS(ROW()+(0), COLUMN()+(-1), 1)), 2)</f>
        <v>16.01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0.638</v>
      </c>
      <c r="F20" s="12">
        <v>179.23</v>
      </c>
      <c r="G20" s="12">
        <f ca="1">ROUND(INDIRECT(ADDRESS(ROW()+(0), COLUMN()+(-2), 1))*INDIRECT(ADDRESS(ROW()+(0), COLUMN()+(-1), 1)), 2)</f>
        <v>114.35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0.116</v>
      </c>
      <c r="F21" s="12">
        <v>335.83</v>
      </c>
      <c r="G21" s="12">
        <f ca="1">ROUND(INDIRECT(ADDRESS(ROW()+(0), COLUMN()+(-2), 1))*INDIRECT(ADDRESS(ROW()+(0), COLUMN()+(-1), 1)), 2)</f>
        <v>38.96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0.005</v>
      </c>
      <c r="F22" s="14">
        <v>6009.62</v>
      </c>
      <c r="G22" s="14">
        <f ca="1">ROUND(INDIRECT(ADDRESS(ROW()+(0), COLUMN()+(-2), 1))*INDIRECT(ADDRESS(ROW()+(0), COLUMN()+(-1), 1)), 2)</f>
        <v>30.05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206.58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0.329</v>
      </c>
      <c r="F25" s="12">
        <v>377.17</v>
      </c>
      <c r="G25" s="12">
        <f ca="1">ROUND(INDIRECT(ADDRESS(ROW()+(0), COLUMN()+(-2), 1))*INDIRECT(ADDRESS(ROW()+(0), COLUMN()+(-1), 1)), 2)</f>
        <v>124.09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0.329</v>
      </c>
      <c r="F26" s="12">
        <v>261.88</v>
      </c>
      <c r="G26" s="12">
        <f ca="1">ROUND(INDIRECT(ADDRESS(ROW()+(0), COLUMN()+(-2), 1))*INDIRECT(ADDRESS(ROW()+(0), COLUMN()+(-1), 1)), 2)</f>
        <v>86.16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3">
        <v>0.329</v>
      </c>
      <c r="F27" s="14">
        <v>252.16</v>
      </c>
      <c r="G27" s="14">
        <f ca="1">ROUND(INDIRECT(ADDRESS(ROW()+(0), COLUMN()+(-2), 1))*INDIRECT(ADDRESS(ROW()+(0), COLUMN()+(-1), 1)), 2)</f>
        <v>82.96</v>
      </c>
    </row>
    <row r="28" spans="1:7" ht="13.50" thickBot="1" customHeight="1">
      <c r="A28" s="15"/>
      <c r="B28" s="15"/>
      <c r="C28" s="15"/>
      <c r="D28" s="15"/>
      <c r="E28" s="9" t="s">
        <v>58</v>
      </c>
      <c r="F28" s="9"/>
      <c r="G28" s="17">
        <f ca="1">ROUND(SUM(INDIRECT(ADDRESS(ROW()+(-1), COLUMN()+(0), 1)),INDIRECT(ADDRESS(ROW()+(-2), COLUMN()+(0), 1)),INDIRECT(ADDRESS(ROW()+(-3), COLUMN()+(0), 1))), 2)</f>
        <v>293.21</v>
      </c>
    </row>
    <row r="29" spans="1:7" ht="13.50" thickBot="1" customHeight="1">
      <c r="A29" s="15">
        <v>4</v>
      </c>
      <c r="B29" s="15"/>
      <c r="C29" s="15"/>
      <c r="D29" s="18" t="s">
        <v>59</v>
      </c>
      <c r="E29" s="18"/>
      <c r="F29" s="15"/>
      <c r="G29" s="15"/>
    </row>
    <row r="30" spans="1:7" ht="13.50" thickBot="1" customHeight="1">
      <c r="A30" s="19"/>
      <c r="B30" s="19"/>
      <c r="C30" s="20" t="s">
        <v>60</v>
      </c>
      <c r="D30" s="19" t="s">
        <v>61</v>
      </c>
      <c r="E30" s="13">
        <v>2</v>
      </c>
      <c r="F30" s="14">
        <f ca="1">ROUND(SUM(INDIRECT(ADDRESS(ROW()+(-2), COLUMN()+(1), 1)),INDIRECT(ADDRESS(ROW()+(-7), COLUMN()+(1), 1)),INDIRECT(ADDRESS(ROW()+(-14), COLUMN()+(1), 1))), 2)</f>
        <v>1704.24</v>
      </c>
      <c r="G30" s="14">
        <f ca="1">ROUND(INDIRECT(ADDRESS(ROW()+(0), COLUMN()+(-2), 1))*INDIRECT(ADDRESS(ROW()+(0), COLUMN()+(-1), 1))/100, 2)</f>
        <v>34.08</v>
      </c>
    </row>
    <row r="31" spans="1:7" ht="13.50" thickBot="1" customHeight="1">
      <c r="A31" s="21" t="s">
        <v>62</v>
      </c>
      <c r="B31" s="21"/>
      <c r="C31" s="22"/>
      <c r="D31" s="23"/>
      <c r="E31" s="24" t="s">
        <v>63</v>
      </c>
      <c r="F31" s="25"/>
      <c r="G31" s="26">
        <f ca="1">ROUND(SUM(INDIRECT(ADDRESS(ROW()+(-1), COLUMN()+(0), 1)),INDIRECT(ADDRESS(ROW()+(-3), COLUMN()+(0), 1)),INDIRECT(ADDRESS(ROW()+(-8), COLUMN()+(0), 1)),INDIRECT(ADDRESS(ROW()+(-15), COLUMN()+(0), 1))), 2)</f>
        <v>1738.32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147638" right="0.147638" top="0.206693" bottom="0.206693" header="0.0" footer="0.0"/>
  <pageSetup paperSize="9" orientation="portrait"/>
  <rowBreaks count="0" manualBreakCount="0">
    </rowBreaks>
</worksheet>
</file>