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<sst xmlns="http://schemas.openxmlformats.org/spreadsheetml/2006/main" count="38" uniqueCount="38">
  <si>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</si>
  <si>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NIS011</t>
  </si>
  <si>
    <t xml:space="preserve">m²</t>
  </si>
  <si>
    <t xml:space="preserve">Impermeabilización de solera en contacto con el terreno, con membranas preelaboradas asfálticas.</t>
  </si>
  <si>
    <r>
      <rPr>
        <sz val="8.25"/>
        <color rgb="FF000000"/>
        <rFont val="Arial"/>
        <family val="2"/>
      </rPr>
      <t xml:space="preserve">Impermeabilización de solera en contacto con el terreno, con membrana preelaborada de betún modificado con elastómero SBS, masa nominal 4,8 kg/m², con armadura de fieltro de poliéster reforzado y estabilizado de 150 g/m², de superficie no protegida, totalmente adherida al soporte con soplete, colocada con solapes en la base de la solera, sobre una capa de hormigón de limpieza, previa imprimación del mismo con emulsión asfáltica aniónica con cargas, y protegida con una capa antipunzonante de geotextil de polipropileno-polietileno, (125 g/m²), preparada para recibir directamente el hormigón de la solera. Incluso banda de refuerzo de membrana preelaborada de betún modificado con elastómero SBS, (rendimiento: 0,5 m/m²), para la resolución del perímetro. El precio no incluye la capa de hormigón de limpieza.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</si>
  <si>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</si>
  <si>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</si>
  <si>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</si>
  <si>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</si>
  <si>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</si>
  <si>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</si>
  <si>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</si>
  <si>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mt14iea020c</t>
  </si>
  <si>
    <t xml:space="preserve">kg</t>
  </si>
  <si>
    <t xml:space="preserve">Emulsión asfáltica aniónica con cargas.</t>
  </si>
  <si>
    <t xml:space="preserve">mt14lba010m</t>
  </si>
  <si>
    <t xml:space="preserve">m²</t>
  </si>
  <si>
    <t xml:space="preserve">Membrana preelaborada de betún modificado con elastómero SBS, de 4 mm de espesor, masa nominal 4,8 kg/m², con armadura de fieltro de poliéster reforzado y estabilizado de 150 g/m², de superficie no protegida, y coeficiente de difusión frente al gas radón 7x10-12 m²/s.</t>
  </si>
  <si>
    <t xml:space="preserve">mt14lba100a</t>
  </si>
  <si>
    <t xml:space="preserve">m</t>
  </si>
  <si>
    <t xml:space="preserve">Banda de refuerzo de membrana preelaborada de betún modificado con elastómero SBS, de 33 cm de ancho, acabada con film plástico termofusible en ambas caras.</t>
  </si>
  <si>
    <t xml:space="preserve">mt14gsa010ce</t>
  </si>
  <si>
    <t xml:space="preserve">m²</t>
  </si>
  <si>
    <t xml:space="preserve">Geotextil no tejido sintético, termosoldado, de polipropileno-polietileno, con una resistencia a la tracción longitudinal de 9,5 kN/m, una resistencia a la tracción transversal de 10 kN/m, una apertura de cono al ensayo de perforación dinámica según ISO 13433 inferior a 28 mm, resistencia CBR a punzonamiento 1,56 kN y una masa superficial de 125 g/m².</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</si>
  <si>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</si>
  <si>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</si>
  <si>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</si>
  <si>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</si>
  <si>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</si>
  <si>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</si>
  <si>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</si>
  <si>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</si>
  <si>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</si>
  <si>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</si>
  <si>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</si>
  <si>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</si>
  <si>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37,69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</si>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</sst>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7.48" customWidth="1"/>
    <col min="4" max="4" width="73.44"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0.5</v>
      </c>
      <c r="F10" s="12">
        <v>181.9</v>
      </c>
      <c r="G10" s="12">
        <f ca="1">ROUND(INDIRECT(ADDRESS(ROW()+(0), COLUMN()+(-2), 1))*INDIRECT(ADDRESS(ROW()+(0), COLUMN()+(-1), 1)), 2)</f>
        <v>90.95</v>
      </c>
    </row>
    <row r="11" spans="1:7" ht="45.00" thickBot="1" customHeight="1">
      <c r="A11" s="1" t="s">
        <v>15</v>
      </c>
      <c r="B11" s="1"/>
      <c r="C11" s="10" t="s">
        <v>16</v>
      </c>
      <c r="D11" s="1" t="s">
        <v>17</v>
      </c>
      <c r="E11" s="11">
        <v>1.1</v>
      </c>
      <c r="F11" s="12">
        <v>453.68</v>
      </c>
      <c r="G11" s="12">
        <f ca="1">ROUND(INDIRECT(ADDRESS(ROW()+(0), COLUMN()+(-2), 1))*INDIRECT(ADDRESS(ROW()+(0), COLUMN()+(-1), 1)), 2)</f>
        <v>499.05</v>
      </c>
    </row>
    <row r="12" spans="1:7" ht="24.00" thickBot="1" customHeight="1">
      <c r="A12" s="1" t="s">
        <v>18</v>
      </c>
      <c r="B12" s="1"/>
      <c r="C12" s="10" t="s">
        <v>19</v>
      </c>
      <c r="D12" s="1" t="s">
        <v>20</v>
      </c>
      <c r="E12" s="11">
        <v>0.5</v>
      </c>
      <c r="F12" s="12">
        <v>156.22</v>
      </c>
      <c r="G12" s="12">
        <f ca="1">ROUND(INDIRECT(ADDRESS(ROW()+(0), COLUMN()+(-2), 1))*INDIRECT(ADDRESS(ROW()+(0), COLUMN()+(-1), 1)), 2)</f>
        <v>78.11</v>
      </c>
    </row>
    <row r="13" spans="1:7" ht="55.50" thickBot="1" customHeight="1">
      <c r="A13" s="1" t="s">
        <v>21</v>
      </c>
      <c r="B13" s="1"/>
      <c r="C13" s="10" t="s">
        <v>22</v>
      </c>
      <c r="D13" s="1" t="s">
        <v>23</v>
      </c>
      <c r="E13" s="13">
        <v>1.1</v>
      </c>
      <c r="F13" s="14">
        <v>84.53</v>
      </c>
      <c r="G13" s="14">
        <f ca="1">ROUND(INDIRECT(ADDRESS(ROW()+(0), COLUMN()+(-2), 1))*INDIRECT(ADDRESS(ROW()+(0), COLUMN()+(-1), 1)), 2)</f>
        <v>92.98</v>
      </c>
    </row>
    <row r="14" spans="1:7" ht="13.50" thickBot="1" customHeight="1">
      <c r="A14" s="15"/>
      <c r="B14" s="15"/>
      <c r="C14" s="15"/>
      <c r="D14" s="15"/>
      <c r="E14" s="9" t="s">
        <v>24</v>
      </c>
      <c r="F14" s="9"/>
      <c r="G14" s="17">
        <f ca="1">ROUND(SUM(INDIRECT(ADDRESS(ROW()+(-1), COLUMN()+(0), 1)),INDIRECT(ADDRESS(ROW()+(-2), COLUMN()+(0), 1)),INDIRECT(ADDRESS(ROW()+(-3), COLUMN()+(0), 1)),INDIRECT(ADDRESS(ROW()+(-4), COLUMN()+(0), 1))), 2)</f>
        <v>761.09</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0.244</v>
      </c>
      <c r="F16" s="12">
        <v>393.7</v>
      </c>
      <c r="G16" s="12">
        <f ca="1">ROUND(INDIRECT(ADDRESS(ROW()+(0), COLUMN()+(-2), 1))*INDIRECT(ADDRESS(ROW()+(0), COLUMN()+(-1), 1)), 2)</f>
        <v>96.06</v>
      </c>
    </row>
    <row r="17" spans="1:7" ht="13.50" thickBot="1" customHeight="1">
      <c r="A17" s="1" t="s">
        <v>29</v>
      </c>
      <c r="B17" s="1"/>
      <c r="C17" s="10" t="s">
        <v>30</v>
      </c>
      <c r="D17" s="1" t="s">
        <v>31</v>
      </c>
      <c r="E17" s="13">
        <v>0.244</v>
      </c>
      <c r="F17" s="14">
        <v>273.34</v>
      </c>
      <c r="G17" s="14">
        <f ca="1">ROUND(INDIRECT(ADDRESS(ROW()+(0), COLUMN()+(-2), 1))*INDIRECT(ADDRESS(ROW()+(0), COLUMN()+(-1), 1)), 2)</f>
        <v>66.69</v>
      </c>
    </row>
    <row r="18" spans="1:7" ht="13.50" thickBot="1" customHeight="1">
      <c r="A18" s="15"/>
      <c r="B18" s="15"/>
      <c r="C18" s="15"/>
      <c r="D18" s="15"/>
      <c r="E18" s="9" t="s">
        <v>32</v>
      </c>
      <c r="F18" s="9"/>
      <c r="G18" s="17">
        <f ca="1">ROUND(SUM(INDIRECT(ADDRESS(ROW()+(-1), COLUMN()+(0), 1)),INDIRECT(ADDRESS(ROW()+(-2), COLUMN()+(0), 1))), 2)</f>
        <v>162.75</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923.84</v>
      </c>
      <c r="G20" s="14">
        <f ca="1">ROUND(INDIRECT(ADDRESS(ROW()+(0), COLUMN()+(-2), 1))*INDIRECT(ADDRESS(ROW()+(0), COLUMN()+(-1), 1))/100, 2)</f>
        <v>18.48</v>
      </c>
    </row>
    <row r="21" spans="1:7" ht="13.50" thickBot="1" customHeight="1">
      <c r="A21" s="21" t="s">
        <v>36</v>
      </c>
      <c r="B21" s="21"/>
      <c r="C21" s="22"/>
      <c r="D21" s="23"/>
      <c r="E21" s="24" t="s">
        <v>37</v>
      </c>
      <c r="F21" s="25"/>
      <c r="G21" s="26">
        <f ca="1">ROUND(SUM(INDIRECT(ADDRESS(ROW()+(-1), COLUMN()+(0), 1)),INDIRECT(ADDRESS(ROW()+(-3), COLUMN()+(0), 1)),INDIRECT(ADDRESS(ROW()+(-7), COLUMN()+(0), 1))), 2)</f>
        <v>942.32</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