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<sst xmlns="http://schemas.openxmlformats.org/spreadsheetml/2006/main" count="38" uniqueCount="38">
  <si>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</si>
  <si>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</si>
  <si>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</si>
  <si>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subterráneo.</t>
  </si>
  <si>
    <r>
      <rPr>
        <sz val="8.25"/>
        <color rgb="FF000000"/>
        <rFont val="Arial"/>
        <family val="2"/>
      </rPr>
      <t xml:space="preserve">Equipo de protección catódica formado por 38 ánodos de magnesio de alto potencial, de 1,75 V, colocados dentro de sacos rellenos con una mezcla de yeso y bentonita y conexionados a cables unipolares de cobre de 2,5 mm² de sección y 4 m de longitud, con aislamiento de PVC, para tanque de gas licuado del petróleo (GLP), subterráneo en foso relleno con arena, de chapa de acero, con una capacidad de 8334 litros. Incluso cables de unión, caja de conexiones, soporte, accesorios y elementos de sujeción. El precio no incluye la obra civil ni el relleno.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</si>
  <si>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</si>
  <si>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</si>
  <si>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</si>
  <si>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</si>
  <si>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</si>
  <si>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</si>
  <si>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</si>
  <si>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mt43dep024b</t>
  </si>
  <si>
    <t xml:space="preserve">Ud</t>
  </si>
  <si>
    <t xml:space="preserve">Ánodo de magnesio de alto potencial, de 1,75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</si>
  <si>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</si>
  <si>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</si>
  <si>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</si>
  <si>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</si>
  <si>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</si>
  <si>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</si>
  <si>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</si>
  <si>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</si>
  <si>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</si>
  <si>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</si>
  <si>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</si>
  <si>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</si>
  <si>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</si>
  <si>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Oficial instalador gasista.</t>
  </si>
  <si>
    <t xml:space="preserve">mo109</t>
  </si>
  <si>
    <t xml:space="preserve">h</t>
  </si>
  <si>
    <t xml:space="preserve">Medio oficial instalador gasista.</t>
  </si>
  <si>
    <t xml:space="preserve">Subtotal mano de obra:</t>
  </si>
  <si>
    <t xml:space="preserve">Herramientas</t>
  </si>
  <si>
    <t xml:space="preserve">%</t>
  </si>
  <si>
    <t xml:space="preserve">Herramientas</t>
  </si>
  <si>
    <t xml:space="preserve">Coste de mantenimiento decenal: $u 20.217,85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</si>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</sst>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89" customWidth="1"/>
    <col min="6" max="6" width="11.22" customWidth="1"/>
    <col min="7" max="7" width="12.75"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38</v>
      </c>
      <c r="G10" s="12">
        <v>5586.39</v>
      </c>
      <c r="H10" s="12">
        <f ca="1">ROUND(INDIRECT(ADDRESS(ROW()+(0), COLUMN()+(-2), 1))*INDIRECT(ADDRESS(ROW()+(0), COLUMN()+(-1), 1)), 2)</f>
        <v>212283</v>
      </c>
    </row>
    <row r="11" spans="1:8" ht="34.50" thickBot="1" customHeight="1">
      <c r="A11" s="1" t="s">
        <v>15</v>
      </c>
      <c r="B11" s="1"/>
      <c r="C11" s="10" t="s">
        <v>16</v>
      </c>
      <c r="D11" s="10"/>
      <c r="E11" s="1" t="s">
        <v>17</v>
      </c>
      <c r="F11" s="11">
        <v>42.06</v>
      </c>
      <c r="G11" s="12">
        <v>56.14</v>
      </c>
      <c r="H11" s="12">
        <f ca="1">ROUND(INDIRECT(ADDRESS(ROW()+(0), COLUMN()+(-2), 1))*INDIRECT(ADDRESS(ROW()+(0), COLUMN()+(-1), 1)), 2)</f>
        <v>2361.25</v>
      </c>
    </row>
    <row r="12" spans="1:8" ht="24.00" thickBot="1" customHeight="1">
      <c r="A12" s="1" t="s">
        <v>18</v>
      </c>
      <c r="B12" s="1"/>
      <c r="C12" s="10" t="s">
        <v>19</v>
      </c>
      <c r="D12" s="10"/>
      <c r="E12" s="1" t="s">
        <v>20</v>
      </c>
      <c r="F12" s="11">
        <v>1</v>
      </c>
      <c r="G12" s="12">
        <v>2377.44</v>
      </c>
      <c r="H12" s="12">
        <f ca="1">ROUND(INDIRECT(ADDRESS(ROW()+(0), COLUMN()+(-2), 1))*INDIRECT(ADDRESS(ROW()+(0), COLUMN()+(-1), 1)), 2)</f>
        <v>2377.44</v>
      </c>
    </row>
    <row r="13" spans="1:8" ht="24.00" thickBot="1" customHeight="1">
      <c r="A13" s="1" t="s">
        <v>21</v>
      </c>
      <c r="B13" s="1"/>
      <c r="C13" s="10" t="s">
        <v>22</v>
      </c>
      <c r="D13" s="10"/>
      <c r="E13" s="1" t="s">
        <v>23</v>
      </c>
      <c r="F13" s="13">
        <v>1</v>
      </c>
      <c r="G13" s="14">
        <v>1332.1</v>
      </c>
      <c r="H13" s="14">
        <f ca="1">ROUND(INDIRECT(ADDRESS(ROW()+(0), COLUMN()+(-2), 1))*INDIRECT(ADDRESS(ROW()+(0), COLUMN()+(-1), 1)), 2)</f>
        <v>1332.1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218354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3.016</v>
      </c>
      <c r="G16" s="12">
        <v>373.16</v>
      </c>
      <c r="H16" s="12">
        <f ca="1">ROUND(INDIRECT(ADDRESS(ROW()+(0), COLUMN()+(-2), 1))*INDIRECT(ADDRESS(ROW()+(0), COLUMN()+(-1), 1)), 2)</f>
        <v>1125.45</v>
      </c>
    </row>
    <row r="17" spans="1:8" ht="13.50" thickBot="1" customHeight="1">
      <c r="A17" s="1" t="s">
        <v>29</v>
      </c>
      <c r="B17" s="1"/>
      <c r="C17" s="10" t="s">
        <v>30</v>
      </c>
      <c r="D17" s="10"/>
      <c r="E17" s="1" t="s">
        <v>31</v>
      </c>
      <c r="F17" s="13">
        <v>3.016</v>
      </c>
      <c r="G17" s="14">
        <v>251.66</v>
      </c>
      <c r="H17" s="14">
        <f ca="1">ROUND(INDIRECT(ADDRESS(ROW()+(0), COLUMN()+(-2), 1))*INDIRECT(ADDRESS(ROW()+(0), COLUMN()+(-1), 1)), 2)</f>
        <v>759.01</v>
      </c>
    </row>
    <row r="18" spans="1:8" ht="13.50" thickBot="1" customHeight="1">
      <c r="A18" s="15"/>
      <c r="B18" s="15"/>
      <c r="C18" s="15"/>
      <c r="D18" s="15"/>
      <c r="E18" s="15"/>
      <c r="F18" s="9" t="s">
        <v>32</v>
      </c>
      <c r="G18" s="9"/>
      <c r="H18" s="17">
        <f ca="1">ROUND(SUM(INDIRECT(ADDRESS(ROW()+(-1), COLUMN()+(0), 1)),INDIRECT(ADDRESS(ROW()+(-2), COLUMN()+(0), 1))), 2)</f>
        <v>1884.46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220238</v>
      </c>
      <c r="H20" s="14">
        <f ca="1">ROUND(INDIRECT(ADDRESS(ROW()+(0), COLUMN()+(-2), 1))*INDIRECT(ADDRESS(ROW()+(0), COLUMN()+(-1), 1))/100, 2)</f>
        <v>4404.76</v>
      </c>
    </row>
    <row r="21" spans="1:8" ht="13.50" thickBot="1" customHeight="1">
      <c r="A21" s="21" t="s">
        <v>36</v>
      </c>
      <c r="B21" s="21"/>
      <c r="C21" s="22"/>
      <c r="D21" s="22"/>
      <c r="E21" s="23"/>
      <c r="F21" s="24" t="s">
        <v>37</v>
      </c>
      <c r="G21" s="25"/>
      <c r="H21" s="26">
        <f ca="1">ROUND(SUM(INDIRECT(ADDRESS(ROW()+(-1), COLUMN()+(0), 1)),INDIRECT(ADDRESS(ROW()+(-3), COLUMN()+(0), 1)),INDIRECT(ADDRESS(ROW()+(-7), COLUMN()+(0), 1))), 2)</f>
        <v>224643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