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<sst xmlns="http://schemas.openxmlformats.org/spreadsheetml/2006/main" count="50" uniqueCount="50">
  <si>
    <t xml:space="preserve"/>
  </si>
  <si>
    <t xml:space="preserve">ICG236</t>
  </si>
  <si>
    <t xml:space="preserve">Ud</t>
  </si>
  <si>
    <t xml:space="preserve">Caldera a gas, colectiva, de condensación, de pie, de chapa de acero.</t>
  </si>
  <si>
    <r>
      <rPr>
        <sz val="8.25"/>
        <color rgb="FF000000"/>
        <rFont val="Arial"/>
        <family val="2"/>
      </rPr>
      <t xml:space="preserve">Caldera de pie, de condensación, con cuerpo de chapa de acero, 3 pasos de humos rodeando completamente el hogar, superficies de intercambio, eficaces y autolimpiables, superficies en contacto con los gases de acero inoxidable y aislamiento acústico integrado, para quemador presurizado de gas, potencia útil 50 kW, peso 294 kg, dimensiones 1084x410x1254 mm, con cuadro de regulación para la regulación de la caldera en función de la temperatura exterior, de un circuito de calefacción, del circuito de agua caliente sanitaria y del circuito de recirculación de agua caliente sanitaria, con sonda de temperatura exterior, mampostero de mampostero de mampostero de mampostero de albañil de construcción compacta. Incluso válvula de seguridad, purgadores, pirostato y desagüe a sumidero para el vaciado de la caldera y el drenaje de la válvula de seguridad, sin incluir el conducto para evacuación de los productos de la combustión. Totalmente montada, conexionada y puesta en marcha por la empresa instaladora para la comprobación de su correcto funcionamiento.</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</si>
  <si>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</si>
  <si>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</si>
  <si>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</si>
  <si>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</si>
  <si>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</si>
  <si>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</si>
  <si>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</si>
  <si>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mt38cbu062ab</t>
  </si>
  <si>
    <t xml:space="preserve">Ud</t>
  </si>
  <si>
    <t xml:space="preserve">Caldera de pie, de condensación, con cuerpo de chapa de acero, 3 pasos de humos rodeando completamente el hogar, superficies de intercambio, eficaces y autolimpiables, superficies en contacto con los gases de acero inoxidable y aislamiento acústico integrado, para quemador presurizado de gas, potencia útil 50 kW, peso 294 kg, dimensiones 1084x410x1254 mm, con cuadro de regulación para la regulación de la caldera en función de la temperatura exterior, de un circuito de calefacción, del circuito de agua caliente sanitaria y del circuito de recirculación de agua caliente sanitaria, con sonda de temperatura exterior, albañil de construcción compacta.</t>
  </si>
  <si>
    <t xml:space="preserve">mt38ccg110a</t>
  </si>
  <si>
    <t xml:space="preserve">Ud</t>
  </si>
  <si>
    <t xml:space="preserve">Quemador presurizado modulante para gas, de potencia máxima 60 kW, con encendido electrónico.</t>
  </si>
  <si>
    <t xml:space="preserve">mt35aia010a</t>
  </si>
  <si>
    <t xml:space="preserve">m</t>
  </si>
  <si>
    <t xml:space="preserve">Tubo curvable de PVC, corrugado, de color negro, de 16 mm de diámetro nominal, para canalización empotrada en obra de mampostería (paredes y techos). Resistencia a la compresión 320 N, resistencia al impacto 1 julio, temperatura de trabajo -5°C hasta 60°C, con grado de protección IP545, no propagador de la llama.</t>
  </si>
  <si>
    <t xml:space="preserve">mt35cun020a</t>
  </si>
  <si>
    <t xml:space="preserve">m</t>
  </si>
  <si>
    <t xml:space="preserve">Cable unipolar H07Z1-K (AS), siendo su tensión asignada de 450/750 V, reacción al fuego clase Cca-s1a,d1,a1 según UNE-EN 50575, con conductor multifilar de cobre clase 5 (-K) de 1,5 mm² de sección, con aislamiento de compuesto termoplástico a base de poliolefina libre de halógenos con baja emisión de humos y gases corrosivos (Z1).</t>
  </si>
  <si>
    <t xml:space="preserve">mt37svs010a</t>
  </si>
  <si>
    <t xml:space="preserve">Ud</t>
  </si>
  <si>
    <t xml:space="preserve">Válvula de seguridad, de latón, con rosca de 1/2" de diámetro, tarada a 3 bar de presión.</t>
  </si>
  <si>
    <t xml:space="preserve">mt37sgl020d</t>
  </si>
  <si>
    <t xml:space="preserve">Ud</t>
  </si>
  <si>
    <t xml:space="preserve">Purgador automático de aire con boya y rosca de 1/2" de diámetro, cuerpo y tapa de latón, para una presión máxima de trabajo de 10 bar y una temperatura máxima de 110°C.</t>
  </si>
  <si>
    <t xml:space="preserve">mt38www050</t>
  </si>
  <si>
    <t xml:space="preserve">Ud</t>
  </si>
  <si>
    <t xml:space="preserve">Desagüe a sumidero, para el drenaje de la válvula de seguridad, compuesto por 1 m de tubo de acero negro de 1/2" y embudo desagüe, incluso accesorios y piezas especiales.</t>
  </si>
  <si>
    <t xml:space="preserve">mt38www010</t>
  </si>
  <si>
    <t xml:space="preserve">Ud</t>
  </si>
  <si>
    <t xml:space="preserve">Material auxiliar para instalaciones de calefacción.</t>
  </si>
  <si>
    <t xml:space="preserve">Subtotal materiales:</t>
  </si>
  <si>
    <t xml:space="preserve">Mano de obra</t>
  </si>
  <si>
    <t xml:space="preserve">mo004</t>
  </si>
  <si>
    <t xml:space="preserve">h</t>
  </si>
  <si>
    <t xml:space="preserve">Oficial calefaccionista.</t>
  </si>
  <si>
    <t xml:space="preserve">mo103</t>
  </si>
  <si>
    <t xml:space="preserve">h</t>
  </si>
  <si>
    <t xml:space="preserve">Medio oficial calefaccionista.</t>
  </si>
  <si>
    <t xml:space="preserve">Subtotal mano de obra:</t>
  </si>
  <si>
    <t xml:space="preserve">Herramientas</t>
  </si>
  <si>
    <t xml:space="preserve">%</t>
  </si>
  <si>
    <t xml:space="preserve">Herramientas</t>
  </si>
  <si>
    <t xml:space="preserve">Coste de mantenimiento decenal: $u 542.130,55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</si>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</sst>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31" customWidth="1"/>
    <col min="4" max="4" width="69.87" customWidth="1"/>
    <col min="5" max="5" width="10.20" customWidth="1"/>
    <col min="6" max="6" width="13.77" customWidth="1"/>
    <col min="7" max="7" width="13.6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97.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97.50" thickBot="1" customHeight="1">
      <c r="A10" s="1" t="s">
        <v>12</v>
      </c>
      <c r="B10" s="1"/>
      <c r="C10" s="10" t="s">
        <v>13</v>
      </c>
      <c r="D10" s="1" t="s">
        <v>14</v>
      </c>
      <c r="E10" s="11">
        <v>1</v>
      </c>
      <c r="F10" s="12">
        <v>491273</v>
      </c>
      <c r="G10" s="12">
        <f ca="1">ROUND(INDIRECT(ADDRESS(ROW()+(0), COLUMN()+(-2), 1))*INDIRECT(ADDRESS(ROW()+(0), COLUMN()+(-1), 1)), 2)</f>
        <v>491273</v>
      </c>
    </row>
    <row r="11" spans="1:7" ht="24.00" thickBot="1" customHeight="1">
      <c r="A11" s="1" t="s">
        <v>15</v>
      </c>
      <c r="B11" s="1"/>
      <c r="C11" s="10" t="s">
        <v>16</v>
      </c>
      <c r="D11" s="1" t="s">
        <v>17</v>
      </c>
      <c r="E11" s="11">
        <v>1</v>
      </c>
      <c r="F11" s="12">
        <v>62682</v>
      </c>
      <c r="G11" s="12">
        <f ca="1">ROUND(INDIRECT(ADDRESS(ROW()+(0), COLUMN()+(-2), 1))*INDIRECT(ADDRESS(ROW()+(0), COLUMN()+(-1), 1)), 2)</f>
        <v>62682</v>
      </c>
    </row>
    <row r="12" spans="1:7" ht="45.00" thickBot="1" customHeight="1">
      <c r="A12" s="1" t="s">
        <v>18</v>
      </c>
      <c r="B12" s="1"/>
      <c r="C12" s="10" t="s">
        <v>19</v>
      </c>
      <c r="D12" s="1" t="s">
        <v>20</v>
      </c>
      <c r="E12" s="11">
        <v>10</v>
      </c>
      <c r="F12" s="12">
        <v>22</v>
      </c>
      <c r="G12" s="12">
        <f ca="1">ROUND(INDIRECT(ADDRESS(ROW()+(0), COLUMN()+(-2), 1))*INDIRECT(ADDRESS(ROW()+(0), COLUMN()+(-1), 1)), 2)</f>
        <v>220</v>
      </c>
    </row>
    <row r="13" spans="1:7" ht="55.50" thickBot="1" customHeight="1">
      <c r="A13" s="1" t="s">
        <v>21</v>
      </c>
      <c r="B13" s="1"/>
      <c r="C13" s="10" t="s">
        <v>22</v>
      </c>
      <c r="D13" s="1" t="s">
        <v>23</v>
      </c>
      <c r="E13" s="11">
        <v>20</v>
      </c>
      <c r="F13" s="12">
        <v>24.48</v>
      </c>
      <c r="G13" s="12">
        <f ca="1">ROUND(INDIRECT(ADDRESS(ROW()+(0), COLUMN()+(-2), 1))*INDIRECT(ADDRESS(ROW()+(0), COLUMN()+(-1), 1)), 2)</f>
        <v>489.6</v>
      </c>
    </row>
    <row r="14" spans="1:7" ht="24.00" thickBot="1" customHeight="1">
      <c r="A14" s="1" t="s">
        <v>24</v>
      </c>
      <c r="B14" s="1"/>
      <c r="C14" s="10" t="s">
        <v>25</v>
      </c>
      <c r="D14" s="1" t="s">
        <v>26</v>
      </c>
      <c r="E14" s="11">
        <v>1</v>
      </c>
      <c r="F14" s="12">
        <v>155.67</v>
      </c>
      <c r="G14" s="12">
        <f ca="1">ROUND(INDIRECT(ADDRESS(ROW()+(0), COLUMN()+(-2), 1))*INDIRECT(ADDRESS(ROW()+(0), COLUMN()+(-1), 1)), 2)</f>
        <v>155.67</v>
      </c>
    </row>
    <row r="15" spans="1:7" ht="34.50" thickBot="1" customHeight="1">
      <c r="A15" s="1" t="s">
        <v>27</v>
      </c>
      <c r="B15" s="1"/>
      <c r="C15" s="10" t="s">
        <v>28</v>
      </c>
      <c r="D15" s="1" t="s">
        <v>29</v>
      </c>
      <c r="E15" s="11">
        <v>2</v>
      </c>
      <c r="F15" s="12">
        <v>307.92</v>
      </c>
      <c r="G15" s="12">
        <f ca="1">ROUND(INDIRECT(ADDRESS(ROW()+(0), COLUMN()+(-2), 1))*INDIRECT(ADDRESS(ROW()+(0), COLUMN()+(-1), 1)), 2)</f>
        <v>615.84</v>
      </c>
    </row>
    <row r="16" spans="1:7" ht="34.50" thickBot="1" customHeight="1">
      <c r="A16" s="1" t="s">
        <v>30</v>
      </c>
      <c r="B16" s="1"/>
      <c r="C16" s="10" t="s">
        <v>31</v>
      </c>
      <c r="D16" s="1" t="s">
        <v>32</v>
      </c>
      <c r="E16" s="11">
        <v>1</v>
      </c>
      <c r="F16" s="12">
        <v>895.46</v>
      </c>
      <c r="G16" s="12">
        <f ca="1">ROUND(INDIRECT(ADDRESS(ROW()+(0), COLUMN()+(-2), 1))*INDIRECT(ADDRESS(ROW()+(0), COLUMN()+(-1), 1)), 2)</f>
        <v>895.46</v>
      </c>
    </row>
    <row r="17" spans="1:7" ht="13.50" thickBot="1" customHeight="1">
      <c r="A17" s="1" t="s">
        <v>33</v>
      </c>
      <c r="B17" s="1"/>
      <c r="C17" s="10" t="s">
        <v>34</v>
      </c>
      <c r="D17" s="1" t="s">
        <v>35</v>
      </c>
      <c r="E17" s="13">
        <v>1</v>
      </c>
      <c r="F17" s="14">
        <v>100.29</v>
      </c>
      <c r="G17" s="14">
        <f ca="1">ROUND(INDIRECT(ADDRESS(ROW()+(0), COLUMN()+(-2), 1))*INDIRECT(ADDRESS(ROW()+(0), COLUMN()+(-1), 1)), 2)</f>
        <v>100.29</v>
      </c>
    </row>
    <row r="18" spans="1:7" ht="13.50" thickBot="1" customHeight="1">
      <c r="A18" s="15"/>
      <c r="B18" s="15"/>
      <c r="C18" s="15"/>
      <c r="D18" s="15"/>
      <c r="E18" s="9" t="s">
        <v>36</v>
      </c>
      <c r="F18" s="9"/>
      <c r="G18" s="17">
        <f ca="1">ROUND(SUM(INDIRECT(ADDRESS(ROW()+(-1), COLUMN()+(0), 1)),INDIRECT(ADDRESS(ROW()+(-2), COLUMN()+(0), 1)),INDIRECT(ADDRESS(ROW()+(-3), COLUMN()+(0), 1)),INDIRECT(ADDRESS(ROW()+(-4), COLUMN()+(0), 1)),INDIRECT(ADDRESS(ROW()+(-5), COLUMN()+(0), 1)),INDIRECT(ADDRESS(ROW()+(-6), COLUMN()+(0), 1)),INDIRECT(ADDRESS(ROW()+(-7), COLUMN()+(0), 1)),INDIRECT(ADDRESS(ROW()+(-8), COLUMN()+(0), 1))), 2)</f>
        <v>556432</v>
      </c>
    </row>
    <row r="19" spans="1:7" ht="13.50" thickBot="1" customHeight="1">
      <c r="A19" s="15">
        <v>2</v>
      </c>
      <c r="B19" s="15"/>
      <c r="C19" s="15"/>
      <c r="D19" s="18" t="s">
        <v>37</v>
      </c>
      <c r="E19" s="18"/>
      <c r="F19" s="15"/>
      <c r="G19" s="15"/>
    </row>
    <row r="20" spans="1:7" ht="13.50" thickBot="1" customHeight="1">
      <c r="A20" s="1" t="s">
        <v>38</v>
      </c>
      <c r="B20" s="1"/>
      <c r="C20" s="10" t="s">
        <v>39</v>
      </c>
      <c r="D20" s="1" t="s">
        <v>40</v>
      </c>
      <c r="E20" s="11">
        <v>4.491</v>
      </c>
      <c r="F20" s="12">
        <v>404.6</v>
      </c>
      <c r="G20" s="12">
        <f ca="1">ROUND(INDIRECT(ADDRESS(ROW()+(0), COLUMN()+(-2), 1))*INDIRECT(ADDRESS(ROW()+(0), COLUMN()+(-1), 1)), 2)</f>
        <v>1817.06</v>
      </c>
    </row>
    <row r="21" spans="1:7" ht="13.50" thickBot="1" customHeight="1">
      <c r="A21" s="1" t="s">
        <v>41</v>
      </c>
      <c r="B21" s="1"/>
      <c r="C21" s="10" t="s">
        <v>42</v>
      </c>
      <c r="D21" s="1" t="s">
        <v>43</v>
      </c>
      <c r="E21" s="13">
        <v>4.491</v>
      </c>
      <c r="F21" s="14">
        <v>272.84</v>
      </c>
      <c r="G21" s="14">
        <f ca="1">ROUND(INDIRECT(ADDRESS(ROW()+(0), COLUMN()+(-2), 1))*INDIRECT(ADDRESS(ROW()+(0), COLUMN()+(-1), 1)), 2)</f>
        <v>1225.32</v>
      </c>
    </row>
    <row r="22" spans="1:7" ht="13.50" thickBot="1" customHeight="1">
      <c r="A22" s="15"/>
      <c r="B22" s="15"/>
      <c r="C22" s="15"/>
      <c r="D22" s="15"/>
      <c r="E22" s="9" t="s">
        <v>44</v>
      </c>
      <c r="F22" s="9"/>
      <c r="G22" s="17">
        <f ca="1">ROUND(SUM(INDIRECT(ADDRESS(ROW()+(-1), COLUMN()+(0), 1)),INDIRECT(ADDRESS(ROW()+(-2), COLUMN()+(0), 1))), 2)</f>
        <v>3042.38</v>
      </c>
    </row>
    <row r="23" spans="1:7" ht="13.50" thickBot="1" customHeight="1">
      <c r="A23" s="15">
        <v>3</v>
      </c>
      <c r="B23" s="15"/>
      <c r="C23" s="15"/>
      <c r="D23" s="18" t="s">
        <v>45</v>
      </c>
      <c r="E23" s="18"/>
      <c r="F23" s="15"/>
      <c r="G23" s="15"/>
    </row>
    <row r="24" spans="1:7" ht="13.50" thickBot="1" customHeight="1">
      <c r="A24" s="19"/>
      <c r="B24" s="19"/>
      <c r="C24" s="20" t="s">
        <v>46</v>
      </c>
      <c r="D24" s="19" t="s">
        <v>47</v>
      </c>
      <c r="E24" s="13">
        <v>2</v>
      </c>
      <c r="F24" s="14">
        <f ca="1">ROUND(SUM(INDIRECT(ADDRESS(ROW()+(-2), COLUMN()+(1), 1)),INDIRECT(ADDRESS(ROW()+(-6), COLUMN()+(1), 1))), 2)</f>
        <v>559474</v>
      </c>
      <c r="G24" s="14">
        <f ca="1">ROUND(INDIRECT(ADDRESS(ROW()+(0), COLUMN()+(-2), 1))*INDIRECT(ADDRESS(ROW()+(0), COLUMN()+(-1), 1))/100, 2)</f>
        <v>11189.5</v>
      </c>
    </row>
    <row r="25" spans="1:7" ht="13.50" thickBot="1" customHeight="1">
      <c r="A25" s="21" t="s">
        <v>48</v>
      </c>
      <c r="B25" s="21"/>
      <c r="C25" s="22"/>
      <c r="D25" s="23"/>
      <c r="E25" s="24" t="s">
        <v>49</v>
      </c>
      <c r="F25" s="25"/>
      <c r="G25" s="26">
        <f ca="1">ROUND(SUM(INDIRECT(ADDRESS(ROW()+(-1), COLUMN()+(0), 1)),INDIRECT(ADDRESS(ROW()+(-3), COLUMN()+(0), 1)),INDIRECT(ADDRESS(ROW()+(-7), COLUMN()+(0), 1))), 2)</f>
        <v>570664</v>
      </c>
    </row>
  </sheetData>
  <mergeCells count="27">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E18:F18"/>
    <mergeCell ref="A19:B19"/>
    <mergeCell ref="D19:E19"/>
    <mergeCell ref="A20:B20"/>
    <mergeCell ref="A21:B21"/>
    <mergeCell ref="A22:B22"/>
    <mergeCell ref="E22:F22"/>
    <mergeCell ref="A23:B23"/>
    <mergeCell ref="D23:E23"/>
    <mergeCell ref="A24:B24"/>
    <mergeCell ref="A25:D25"/>
    <mergeCell ref="E25:F25"/>
  </mergeCells>
  <pageMargins left="0.147638" right="0.147638" top="0.206693" bottom="0.206693" header="0.0" footer="0.0"/>
  <pageSetup paperSize="9" orientation="portrait"/>
  <rowBreaks count="0" manualBreakCount="0">
    </rowBreaks>
</worksheet>
</file>