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<sst xmlns="http://schemas.openxmlformats.org/spreadsheetml/2006/main" count="40" uniqueCount="40">
  <si>
    <t xml:space="preserve"/>
  </si>
  <si>
    <t xml:space="preserve">AUP030</t>
  </si>
  <si>
    <t xml:space="preserve">Ud</t>
  </si>
  <si>
    <t xml:space="preserve">Pozo de infiltración, con geotextil.</t>
  </si>
  <si>
    <r>
      <rPr>
        <sz val="8.25"/>
        <color rgb="FF000000"/>
        <rFont val="Arial"/>
        <family val="2"/>
      </rPr>
      <t xml:space="preserve">Pozo de infiltración, de 1,5 m de profundidad y 1,00 m de diámetro exterior, con grava filtrante sin clasificar, envuelta en geotextil y compactación en tongadas sucesivas de 30 cm de espesor máximo con pisón de guiado manual. El precio no incluye la excavación.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</si>
  <si>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</si>
  <si>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</si>
  <si>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</si>
  <si>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</si>
  <si>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</si>
  <si>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</si>
  <si>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</si>
  <si>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mt01ard030b</t>
  </si>
  <si>
    <t xml:space="preserve">t</t>
  </si>
  <si>
    <t xml:space="preserve">Grava filtrante sin clasificar.</t>
  </si>
  <si>
    <t xml:space="preserve">mt14gso030aaae</t>
  </si>
  <si>
    <t xml:space="preserve">m²</t>
  </si>
  <si>
    <t xml:space="preserve">Geotextil no tejido sintético, termosoldado, de polipropileno, con una resistencia a la tracción longitudinal de 8 kN/m, una resistencia a la tracción transversal de 10,1 kN/m, una apertura de cono al ensayo de perforación dinámica según ISO 13433 inferior a 40 mm, resistencia CBR a punzonamiento 0,3 kN y una masa superficial de 120 g/m².</t>
  </si>
  <si>
    <t xml:space="preserve">Subtotal materiales:</t>
  </si>
  <si>
    <t xml:space="preserve">Equipo</t>
  </si>
  <si>
    <t xml:space="preserve">mq04dua020b</t>
  </si>
  <si>
    <t xml:space="preserve">h</t>
  </si>
  <si>
    <t xml:space="preserve">Dumper de descarga frontal de 2 t de carga útil.</t>
  </si>
  <si>
    <t xml:space="preserve">mq02rop020</t>
  </si>
  <si>
    <t xml:space="preserve">h</t>
  </si>
  <si>
    <t xml:space="preserve">Pisón vibrante de guiado manual, de 80 kg, con placa de 30x30 cm, tipo rana.</t>
  </si>
  <si>
    <t xml:space="preserve">Subtotal equipo:</t>
  </si>
  <si>
    <t xml:space="preserve">Mano de obra</t>
  </si>
  <si>
    <t xml:space="preserve">mo041</t>
  </si>
  <si>
    <t xml:space="preserve">h</t>
  </si>
  <si>
    <t xml:space="preserve">Oficial albañil de construcción de obra civil.</t>
  </si>
  <si>
    <t xml:space="preserve">mo087</t>
  </si>
  <si>
    <t xml:space="preserve">h</t>
  </si>
  <si>
    <t xml:space="preserve">Medio oficial albañil de construcción de obra civil.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</si>
  <si>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</si>
  <si>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</si>
  <si>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</si>
  <si>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</si>
  <si>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103,13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</si>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</sst>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1.19" customWidth="1"/>
    <col min="4" max="4" width="7.65" customWidth="1"/>
    <col min="5" max="5" width="67.83" customWidth="1"/>
    <col min="6" max="6" width="12.92" customWidth="1"/>
    <col min="7" max="7" width="13.09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1.77</v>
      </c>
      <c r="G10" s="12">
        <v>636.37</v>
      </c>
      <c r="H10" s="12">
        <f ca="1">ROUND(INDIRECT(ADDRESS(ROW()+(0), COLUMN()+(-2), 1))*INDIRECT(ADDRESS(ROW()+(0), COLUMN()+(-1), 1)), 2)</f>
        <v>1126.37</v>
      </c>
    </row>
    <row r="11" spans="1:8" ht="55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6.3</v>
      </c>
      <c r="G11" s="14">
        <v>59.92</v>
      </c>
      <c r="H11" s="14">
        <f ca="1">ROUND(INDIRECT(ADDRESS(ROW()+(0), COLUMN()+(-2), 1))*INDIRECT(ADDRESS(ROW()+(0), COLUMN()+(-1), 1)), 2)</f>
        <v>377.5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1503.87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0.18</v>
      </c>
      <c r="G14" s="12">
        <v>327.7</v>
      </c>
      <c r="H14" s="12">
        <f ca="1">ROUND(INDIRECT(ADDRESS(ROW()+(0), COLUMN()+(-2), 1))*INDIRECT(ADDRESS(ROW()+(0), COLUMN()+(-1), 1)), 2)</f>
        <v>58.99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0.35</v>
      </c>
      <c r="G15" s="14">
        <v>123.73</v>
      </c>
      <c r="H15" s="14">
        <f ca="1">ROUND(INDIRECT(ADDRESS(ROW()+(0), COLUMN()+(-2), 1))*INDIRECT(ADDRESS(ROW()+(0), COLUMN()+(-1), 1)), 2)</f>
        <v>43.31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102.3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" t="s">
        <v>28</v>
      </c>
      <c r="B18" s="1"/>
      <c r="C18" s="1"/>
      <c r="D18" s="10" t="s">
        <v>29</v>
      </c>
      <c r="E18" s="1" t="s">
        <v>30</v>
      </c>
      <c r="F18" s="11">
        <v>1.442</v>
      </c>
      <c r="G18" s="12">
        <v>377.17</v>
      </c>
      <c r="H18" s="12">
        <f ca="1">ROUND(INDIRECT(ADDRESS(ROW()+(0), COLUMN()+(-2), 1))*INDIRECT(ADDRESS(ROW()+(0), COLUMN()+(-1), 1)), 2)</f>
        <v>543.88</v>
      </c>
    </row>
    <row r="19" spans="1:8" ht="13.50" thickBot="1" customHeight="1">
      <c r="A19" s="1" t="s">
        <v>31</v>
      </c>
      <c r="B19" s="1"/>
      <c r="C19" s="1"/>
      <c r="D19" s="10" t="s">
        <v>32</v>
      </c>
      <c r="E19" s="1" t="s">
        <v>33</v>
      </c>
      <c r="F19" s="13">
        <v>1.442</v>
      </c>
      <c r="G19" s="14">
        <v>261.88</v>
      </c>
      <c r="H19" s="14">
        <f ca="1">ROUND(INDIRECT(ADDRESS(ROW()+(0), COLUMN()+(-2), 1))*INDIRECT(ADDRESS(ROW()+(0), COLUMN()+(-1), 1)), 2)</f>
        <v>377.63</v>
      </c>
    </row>
    <row r="20" spans="1:8" ht="13.50" thickBot="1" customHeight="1">
      <c r="A20" s="15"/>
      <c r="B20" s="15"/>
      <c r="C20" s="15"/>
      <c r="D20" s="15"/>
      <c r="E20" s="15"/>
      <c r="F20" s="9" t="s">
        <v>34</v>
      </c>
      <c r="G20" s="9"/>
      <c r="H20" s="17">
        <f ca="1">ROUND(SUM(INDIRECT(ADDRESS(ROW()+(-1), COLUMN()+(0), 1)),INDIRECT(ADDRESS(ROW()+(-2), COLUMN()+(0), 1))), 2)</f>
        <v>921.51</v>
      </c>
    </row>
    <row r="21" spans="1:8" ht="13.50" thickBot="1" customHeight="1">
      <c r="A21" s="15">
        <v>4</v>
      </c>
      <c r="B21" s="15"/>
      <c r="C21" s="15"/>
      <c r="D21" s="15"/>
      <c r="E21" s="18" t="s">
        <v>35</v>
      </c>
      <c r="F21" s="18"/>
      <c r="G21" s="15"/>
      <c r="H21" s="15"/>
    </row>
    <row r="22" spans="1:8" ht="13.50" thickBot="1" customHeight="1">
      <c r="A22" s="19"/>
      <c r="B22" s="19"/>
      <c r="C22" s="19"/>
      <c r="D22" s="20" t="s">
        <v>36</v>
      </c>
      <c r="E22" s="19" t="s">
        <v>37</v>
      </c>
      <c r="F22" s="13">
        <v>2</v>
      </c>
      <c r="G22" s="14">
        <f ca="1">ROUND(SUM(INDIRECT(ADDRESS(ROW()+(-2), COLUMN()+(1), 1)),INDIRECT(ADDRESS(ROW()+(-6), COLUMN()+(1), 1)),INDIRECT(ADDRESS(ROW()+(-10), COLUMN()+(1), 1))), 2)</f>
        <v>2527.68</v>
      </c>
      <c r="H22" s="14">
        <f ca="1">ROUND(INDIRECT(ADDRESS(ROW()+(0), COLUMN()+(-2), 1))*INDIRECT(ADDRESS(ROW()+(0), COLUMN()+(-1), 1))/100, 2)</f>
        <v>50.55</v>
      </c>
    </row>
    <row r="23" spans="1:8" ht="13.50" thickBot="1" customHeight="1">
      <c r="A23" s="21" t="s">
        <v>38</v>
      </c>
      <c r="B23" s="21"/>
      <c r="C23" s="21"/>
      <c r="D23" s="22"/>
      <c r="E23" s="23"/>
      <c r="F23" s="24" t="s">
        <v>39</v>
      </c>
      <c r="G23" s="25"/>
      <c r="H23" s="26">
        <f ca="1">ROUND(SUM(INDIRECT(ADDRESS(ROW()+(-1), COLUMN()+(0), 1)),INDIRECT(ADDRESS(ROW()+(-3), COLUMN()+(0), 1)),INDIRECT(ADDRESS(ROW()+(-7), COLUMN()+(0), 1)),INDIRECT(ADDRESS(ROW()+(-11), COLUMN()+(0), 1))), 2)</f>
        <v>2578.23</v>
      </c>
    </row>
  </sheetData>
  <mergeCells count="27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C19"/>
    <mergeCell ref="A20:C20"/>
    <mergeCell ref="F20:G20"/>
    <mergeCell ref="A21:C21"/>
    <mergeCell ref="E21:F21"/>
    <mergeCell ref="A22:C22"/>
    <mergeCell ref="A23:E23"/>
    <mergeCell ref="F23:G23"/>
  </mergeCells>
  <pageMargins left="0.147638" right="0.147638" top="0.206693" bottom="0.206693" header="0.0" footer="0.0"/>
  <pageSetup paperSize="9" orientation="portrait"/>
  <rowBreaks count="0" manualBreakCount="0">
    </rowBreaks>
</worksheet>
</file>