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<sst xmlns="http://schemas.openxmlformats.org/spreadsheetml/2006/main" count="70" uniqueCount="70">
  <si>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</si>
  <si>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ANV010</t>
  </si>
  <si>
    <t xml:space="preserve">m²</t>
  </si>
  <si>
    <t xml:space="preserve">Solera ventilada de hormigón.</t>
  </si>
  <si>
    <r>
      <rPr>
        <sz val="8.25"/>
        <color rgb="FF000000"/>
        <rFont val="Arial"/>
        <family val="2"/>
      </rPr>
      <t xml:space="preserve">Solera ventilada de hormigón armado de 20+4 cm de canto, sobre encofrado perdido de piezas de polipropileno reciclado, realizada con hormigón H-21, condición de exposición no agresiva, tamaño máximo del agregado 13,2 mm, ámbito de consistencia A-3, premezclado, y vertido con bomba, y malla electrosoldada Q 131 150x150 mm de acero AM 500 N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</si>
  <si>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</si>
  <si>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</si>
  <si>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</si>
  <si>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</si>
  <si>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</si>
  <si>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</si>
  <si>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</si>
  <si>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</si>
  <si>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</si>
  <si>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</si>
  <si>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</si>
  <si>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</si>
  <si>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</si>
  <si>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mt07ame080dgb</t>
  </si>
  <si>
    <t xml:space="preserve">m²</t>
  </si>
  <si>
    <t xml:space="preserve">Malla electrosoldada Q 131 separación 150x150 mm, con alambres longitudinales de 5 mm de diámetro y alambres transversales de 5,0 mm de diámetro, acero AM 500 N, según IRAM-IAS U 500-06.</t>
  </si>
  <si>
    <t xml:space="preserve">mt10haf071akc</t>
  </si>
  <si>
    <t xml:space="preserve">m³</t>
  </si>
  <si>
    <t xml:space="preserve">Hormigón H-21, condición de exposición no agresiva, tamaño máximo del agregado 13,2 mm, ámbito de consistencia A-3, premezclado, según CIRSOC 201 1982.</t>
  </si>
  <si>
    <t xml:space="preserve">mt07aco020m</t>
  </si>
  <si>
    <t xml:space="preserve">Ud</t>
  </si>
  <si>
    <t xml:space="preserve">Separador homologado para malla electrosoldada.</t>
  </si>
  <si>
    <t xml:space="preserve">mt16pea020c</t>
  </si>
  <si>
    <t xml:space="preserve">m²</t>
  </si>
  <si>
    <t xml:space="preserve">Panel rígido de poliestireno expandido, mecanizado lateral recto, de 30 mm de espesor, resistencia térmica 0,8 m²K/W, conductividad térmica 0,036 W/(mK), para junta de dilatación.</t>
  </si>
  <si>
    <t xml:space="preserve">Subtotal materiales:</t>
  </si>
  <si>
    <t xml:space="preserve">Equipo</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</si>
  <si>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</si>
  <si>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</si>
  <si>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</si>
  <si>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</si>
  <si>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</si>
  <si>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</si>
  <si>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</si>
  <si>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</si>
  <si>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</si>
  <si>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</si>
  <si>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</si>
  <si>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</si>
  <si>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</si>
  <si>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</si>
  <si>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</si>
  <si>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</si>
  <si>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</si>
  <si>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</si>
  <si>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</si>
  <si>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</si>
  <si>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</si>
  <si>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</si>
  <si>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</si>
  <si>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</si>
  <si>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</si>
  <si>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</si>
  <si>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</si>
  <si>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</si>
  <si>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</si>
  <si>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</si>
  <si>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</si>
  <si>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</si>
  <si>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</si>
  <si>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</si>
  <si>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</si>
  <si>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</si>
  <si>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105,30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</si>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</sst>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70.04" customWidth="1"/>
    <col min="5" max="5" width="12.07" customWidth="1"/>
    <col min="6" max="6" width="13.9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1.05</v>
      </c>
      <c r="F10" s="12">
        <v>300.48</v>
      </c>
      <c r="G10" s="12">
        <f ca="1">ROUND(INDIRECT(ADDRESS(ROW()+(0), COLUMN()+(-2), 1))*INDIRECT(ADDRESS(ROW()+(0), COLUMN()+(-1), 1)), 2)</f>
        <v>315.5</v>
      </c>
    </row>
    <row r="11" spans="1:7" ht="13.50" thickBot="1" customHeight="1">
      <c r="A11" s="1" t="s">
        <v>15</v>
      </c>
      <c r="B11" s="1"/>
      <c r="C11" s="10" t="s">
        <v>16</v>
      </c>
      <c r="D11" s="1" t="s">
        <v>17</v>
      </c>
      <c r="E11" s="11">
        <v>0.005</v>
      </c>
      <c r="F11" s="12">
        <v>46.22</v>
      </c>
      <c r="G11" s="12">
        <f ca="1">ROUND(INDIRECT(ADDRESS(ROW()+(0), COLUMN()+(-2), 1))*INDIRECT(ADDRESS(ROW()+(0), COLUMN()+(-1), 1)), 2)</f>
        <v>0.23</v>
      </c>
    </row>
    <row r="12" spans="1:7" ht="34.50" thickBot="1" customHeight="1">
      <c r="A12" s="1" t="s">
        <v>18</v>
      </c>
      <c r="B12" s="1"/>
      <c r="C12" s="10" t="s">
        <v>19</v>
      </c>
      <c r="D12" s="1" t="s">
        <v>20</v>
      </c>
      <c r="E12" s="11">
        <v>1.1</v>
      </c>
      <c r="F12" s="12">
        <v>185.5</v>
      </c>
      <c r="G12" s="12">
        <f ca="1">ROUND(INDIRECT(ADDRESS(ROW()+(0), COLUMN()+(-2), 1))*INDIRECT(ADDRESS(ROW()+(0), COLUMN()+(-1), 1)), 2)</f>
        <v>204.05</v>
      </c>
    </row>
    <row r="13" spans="1:7" ht="24.00" thickBot="1" customHeight="1">
      <c r="A13" s="1" t="s">
        <v>21</v>
      </c>
      <c r="B13" s="1"/>
      <c r="C13" s="10" t="s">
        <v>22</v>
      </c>
      <c r="D13" s="1" t="s">
        <v>23</v>
      </c>
      <c r="E13" s="11">
        <v>0.088</v>
      </c>
      <c r="F13" s="12">
        <v>7246.2</v>
      </c>
      <c r="G13" s="12">
        <f ca="1">ROUND(INDIRECT(ADDRESS(ROW()+(0), COLUMN()+(-2), 1))*INDIRECT(ADDRESS(ROW()+(0), COLUMN()+(-1), 1)), 2)</f>
        <v>637.67</v>
      </c>
    </row>
    <row r="14" spans="1:7" ht="13.50" thickBot="1" customHeight="1">
      <c r="A14" s="1" t="s">
        <v>24</v>
      </c>
      <c r="B14" s="1"/>
      <c r="C14" s="10" t="s">
        <v>25</v>
      </c>
      <c r="D14" s="1" t="s">
        <v>26</v>
      </c>
      <c r="E14" s="11">
        <v>1</v>
      </c>
      <c r="F14" s="12">
        <v>2.73</v>
      </c>
      <c r="G14" s="12">
        <f ca="1">ROUND(INDIRECT(ADDRESS(ROW()+(0), COLUMN()+(-2), 1))*INDIRECT(ADDRESS(ROW()+(0), COLUMN()+(-1), 1)), 2)</f>
        <v>2.73</v>
      </c>
    </row>
    <row r="15" spans="1:7" ht="34.50" thickBot="1" customHeight="1">
      <c r="A15" s="1" t="s">
        <v>27</v>
      </c>
      <c r="B15" s="1"/>
      <c r="C15" s="10" t="s">
        <v>28</v>
      </c>
      <c r="D15" s="1" t="s">
        <v>29</v>
      </c>
      <c r="E15" s="13">
        <v>0.053</v>
      </c>
      <c r="F15" s="14">
        <v>119.99</v>
      </c>
      <c r="G15" s="14">
        <f ca="1">ROUND(INDIRECT(ADDRESS(ROW()+(0), COLUMN()+(-2), 1))*INDIRECT(ADDRESS(ROW()+(0), COLUMN()+(-1), 1)), 2)</f>
        <v>6.36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1166.54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0.082</v>
      </c>
      <c r="F18" s="12">
        <v>165.09</v>
      </c>
      <c r="G18" s="12">
        <f ca="1">ROUND(INDIRECT(ADDRESS(ROW()+(0), COLUMN()+(-2), 1))*INDIRECT(ADDRESS(ROW()+(0), COLUMN()+(-1), 1)), 2)</f>
        <v>13.54</v>
      </c>
    </row>
    <row r="19" spans="1:7" ht="13.50" thickBot="1" customHeight="1">
      <c r="A19" s="1" t="s">
        <v>35</v>
      </c>
      <c r="B19" s="1"/>
      <c r="C19" s="10" t="s">
        <v>36</v>
      </c>
      <c r="D19" s="1" t="s">
        <v>37</v>
      </c>
      <c r="E19" s="11">
        <v>0.004</v>
      </c>
      <c r="F19" s="12">
        <v>6009.62</v>
      </c>
      <c r="G19" s="12">
        <f ca="1">ROUND(INDIRECT(ADDRESS(ROW()+(0), COLUMN()+(-2), 1))*INDIRECT(ADDRESS(ROW()+(0), COLUMN()+(-1), 1)), 2)</f>
        <v>24.04</v>
      </c>
    </row>
    <row r="20" spans="1:7" ht="13.50" thickBot="1" customHeight="1">
      <c r="A20" s="1" t="s">
        <v>38</v>
      </c>
      <c r="B20" s="1"/>
      <c r="C20" s="10" t="s">
        <v>39</v>
      </c>
      <c r="D20" s="1" t="s">
        <v>40</v>
      </c>
      <c r="E20" s="13">
        <v>0.075</v>
      </c>
      <c r="F20" s="14">
        <v>335.83</v>
      </c>
      <c r="G20" s="14">
        <f ca="1">ROUND(INDIRECT(ADDRESS(ROW()+(0), COLUMN()+(-2), 1))*INDIRECT(ADDRESS(ROW()+(0), COLUMN()+(-1), 1)), 2)</f>
        <v>25.19</v>
      </c>
    </row>
    <row r="21" spans="1:7" ht="13.50" thickBot="1" customHeight="1">
      <c r="A21" s="15"/>
      <c r="B21" s="15"/>
      <c r="C21" s="15"/>
      <c r="D21" s="15"/>
      <c r="E21" s="9" t="s">
        <v>41</v>
      </c>
      <c r="F21" s="9"/>
      <c r="G21" s="17">
        <f ca="1">ROUND(SUM(INDIRECT(ADDRESS(ROW()+(-1), COLUMN()+(0), 1)),INDIRECT(ADDRESS(ROW()+(-2), COLUMN()+(0), 1)),INDIRECT(ADDRESS(ROW()+(-3), COLUMN()+(0), 1))), 2)</f>
        <v>62.77</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0.012</v>
      </c>
      <c r="F23" s="12">
        <v>392.5</v>
      </c>
      <c r="G23" s="12">
        <f ca="1">ROUND(INDIRECT(ADDRESS(ROW()+(0), COLUMN()+(-2), 1))*INDIRECT(ADDRESS(ROW()+(0), COLUMN()+(-1), 1)), 2)</f>
        <v>4.71</v>
      </c>
    </row>
    <row r="24" spans="1:7" ht="13.50" thickBot="1" customHeight="1">
      <c r="A24" s="1" t="s">
        <v>46</v>
      </c>
      <c r="B24" s="1"/>
      <c r="C24" s="10" t="s">
        <v>47</v>
      </c>
      <c r="D24" s="1" t="s">
        <v>48</v>
      </c>
      <c r="E24" s="11">
        <v>0.012</v>
      </c>
      <c r="F24" s="12">
        <v>272.35</v>
      </c>
      <c r="G24" s="12">
        <f ca="1">ROUND(INDIRECT(ADDRESS(ROW()+(0), COLUMN()+(-2), 1))*INDIRECT(ADDRESS(ROW()+(0), COLUMN()+(-1), 1)), 2)</f>
        <v>3.27</v>
      </c>
    </row>
    <row r="25" spans="1:7" ht="13.50" thickBot="1" customHeight="1">
      <c r="A25" s="1" t="s">
        <v>49</v>
      </c>
      <c r="B25" s="1"/>
      <c r="C25" s="10" t="s">
        <v>50</v>
      </c>
      <c r="D25" s="1" t="s">
        <v>51</v>
      </c>
      <c r="E25" s="11">
        <v>0.026</v>
      </c>
      <c r="F25" s="12">
        <v>392.5</v>
      </c>
      <c r="G25" s="12">
        <f ca="1">ROUND(INDIRECT(ADDRESS(ROW()+(0), COLUMN()+(-2), 1))*INDIRECT(ADDRESS(ROW()+(0), COLUMN()+(-1), 1)), 2)</f>
        <v>10.21</v>
      </c>
    </row>
    <row r="26" spans="1:7" ht="13.50" thickBot="1" customHeight="1">
      <c r="A26" s="1" t="s">
        <v>52</v>
      </c>
      <c r="B26" s="1"/>
      <c r="C26" s="10" t="s">
        <v>53</v>
      </c>
      <c r="D26" s="1" t="s">
        <v>54</v>
      </c>
      <c r="E26" s="11">
        <v>0.026</v>
      </c>
      <c r="F26" s="12">
        <v>272.35</v>
      </c>
      <c r="G26" s="12">
        <f ca="1">ROUND(INDIRECT(ADDRESS(ROW()+(0), COLUMN()+(-2), 1))*INDIRECT(ADDRESS(ROW()+(0), COLUMN()+(-1), 1)), 2)</f>
        <v>7.08</v>
      </c>
    </row>
    <row r="27" spans="1:7" ht="13.50" thickBot="1" customHeight="1">
      <c r="A27" s="1" t="s">
        <v>55</v>
      </c>
      <c r="B27" s="1"/>
      <c r="C27" s="10" t="s">
        <v>56</v>
      </c>
      <c r="D27" s="1" t="s">
        <v>57</v>
      </c>
      <c r="E27" s="11">
        <v>0.005</v>
      </c>
      <c r="F27" s="12">
        <v>392.5</v>
      </c>
      <c r="G27" s="12">
        <f ca="1">ROUND(INDIRECT(ADDRESS(ROW()+(0), COLUMN()+(-2), 1))*INDIRECT(ADDRESS(ROW()+(0), COLUMN()+(-1), 1)), 2)</f>
        <v>1.96</v>
      </c>
    </row>
    <row r="28" spans="1:7" ht="13.50" thickBot="1" customHeight="1">
      <c r="A28" s="1" t="s">
        <v>58</v>
      </c>
      <c r="B28" s="1"/>
      <c r="C28" s="10" t="s">
        <v>59</v>
      </c>
      <c r="D28" s="1" t="s">
        <v>60</v>
      </c>
      <c r="E28" s="11">
        <v>0.02</v>
      </c>
      <c r="F28" s="12">
        <v>272.35</v>
      </c>
      <c r="G28" s="12">
        <f ca="1">ROUND(INDIRECT(ADDRESS(ROW()+(0), COLUMN()+(-2), 1))*INDIRECT(ADDRESS(ROW()+(0), COLUMN()+(-1), 1)), 2)</f>
        <v>5.45</v>
      </c>
    </row>
    <row r="29" spans="1:7" ht="13.50" thickBot="1" customHeight="1">
      <c r="A29" s="1" t="s">
        <v>61</v>
      </c>
      <c r="B29" s="1"/>
      <c r="C29" s="10" t="s">
        <v>62</v>
      </c>
      <c r="D29" s="1" t="s">
        <v>63</v>
      </c>
      <c r="E29" s="13">
        <v>0.111</v>
      </c>
      <c r="F29" s="14">
        <v>256.29</v>
      </c>
      <c r="G29" s="14">
        <f ca="1">ROUND(INDIRECT(ADDRESS(ROW()+(0), COLUMN()+(-2), 1))*INDIRECT(ADDRESS(ROW()+(0), COLUMN()+(-1), 1)), 2)</f>
        <v>28.45</v>
      </c>
    </row>
    <row r="30" spans="1:7" ht="13.50" thickBot="1" customHeight="1">
      <c r="A30" s="15"/>
      <c r="B30" s="15"/>
      <c r="C30" s="15"/>
      <c r="D30" s="15"/>
      <c r="E30" s="9" t="s">
        <v>64</v>
      </c>
      <c r="F30" s="9"/>
      <c r="G30" s="17">
        <f ca="1">ROUND(SUM(INDIRECT(ADDRESS(ROW()+(-1), COLUMN()+(0), 1)),INDIRECT(ADDRESS(ROW()+(-2), COLUMN()+(0), 1)),INDIRECT(ADDRESS(ROW()+(-3), COLUMN()+(0), 1)),INDIRECT(ADDRESS(ROW()+(-4), COLUMN()+(0), 1)),INDIRECT(ADDRESS(ROW()+(-5), COLUMN()+(0), 1)),INDIRECT(ADDRESS(ROW()+(-6), COLUMN()+(0), 1)),INDIRECT(ADDRESS(ROW()+(-7), COLUMN()+(0), 1))), 2)</f>
        <v>61.13</v>
      </c>
    </row>
    <row r="31" spans="1:7" ht="13.50" thickBot="1" customHeight="1">
      <c r="A31" s="15">
        <v>4</v>
      </c>
      <c r="B31" s="15"/>
      <c r="C31" s="15"/>
      <c r="D31" s="18" t="s">
        <v>65</v>
      </c>
      <c r="E31" s="18"/>
      <c r="F31" s="15"/>
      <c r="G31" s="15"/>
    </row>
    <row r="32" spans="1:7" ht="13.50" thickBot="1" customHeight="1">
      <c r="A32" s="19"/>
      <c r="B32" s="19"/>
      <c r="C32" s="20" t="s">
        <v>66</v>
      </c>
      <c r="D32" s="19" t="s">
        <v>67</v>
      </c>
      <c r="E32" s="13">
        <v>2</v>
      </c>
      <c r="F32" s="14">
        <f ca="1">ROUND(SUM(INDIRECT(ADDRESS(ROW()+(-2), COLUMN()+(1), 1)),INDIRECT(ADDRESS(ROW()+(-11), COLUMN()+(1), 1)),INDIRECT(ADDRESS(ROW()+(-16), COLUMN()+(1), 1))), 2)</f>
        <v>1290.44</v>
      </c>
      <c r="G32" s="14">
        <f ca="1">ROUND(INDIRECT(ADDRESS(ROW()+(0), COLUMN()+(-2), 1))*INDIRECT(ADDRESS(ROW()+(0), COLUMN()+(-1), 1))/100, 2)</f>
        <v>25.81</v>
      </c>
    </row>
    <row r="33" spans="1:7" ht="13.50" thickBot="1" customHeight="1">
      <c r="A33" s="21" t="s">
        <v>68</v>
      </c>
      <c r="B33" s="21"/>
      <c r="C33" s="22"/>
      <c r="D33" s="23"/>
      <c r="E33" s="24" t="s">
        <v>69</v>
      </c>
      <c r="F33" s="25"/>
      <c r="G33" s="26">
        <f ca="1">ROUND(SUM(INDIRECT(ADDRESS(ROW()+(-1), COLUMN()+(0), 1)),INDIRECT(ADDRESS(ROW()+(-3), COLUMN()+(0), 1)),INDIRECT(ADDRESS(ROW()+(-12), COLUMN()+(0), 1)),INDIRECT(ADDRESS(ROW()+(-17), COLUMN()+(0), 1))), 2)</f>
        <v>1316.25</v>
      </c>
    </row>
  </sheetData>
  <mergeCells count="3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E21:F21"/>
    <mergeCell ref="A22:B22"/>
    <mergeCell ref="D22:E22"/>
    <mergeCell ref="A23:B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