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<sst xmlns="http://schemas.openxmlformats.org/spreadsheetml/2006/main" count="91" uniqueCount="91">
  <si>
    <t xml:space="preserve"/>
  </si>
  <si>
    <t xml:space="preserve">EHU021</t>
  </si>
  <si>
    <t xml:space="preserve">m²</t>
  </si>
  <si>
    <t xml:space="preserve">Losa unidireccional con vigas planas, nervios "in situ" y columnas.</t>
  </si>
  <si>
    <r>
      <rPr>
        <sz val="8.25"/>
        <color rgb="FF000000"/>
        <rFont val="Arial"/>
        <family val="2"/>
      </rPr>
      <t xml:space="preserve">Estructura de hormigón armado, realizada con hormigón H-21, condición de exposición no agresiva, tamaño máximo del agregado 19,0 mm, ámbito de consistencia A-3, premezclado, y vertido con bomba, con un volumen total de hormigón en losa, vigas y columnas de 0,186 m³/m², y acero ADN 420 en zona de nervios y zunchos, vigas y columnas con una cuantía total de 20 kg/m², compuesta de los siguientes elementos: LOSA UNIDIRECCIONAL: horizontal, de altura 30 = 25+5 cm; nervio "in situ" de 12 cm de ancho; bovedilla de hormigón para nervios "in situ", 60x20x25 cm; capa de compresión de 5 cm de espesor, con armadura de reparto formada por malla electrosoldada Q 55 250x250 mm de acero AM 500 N; vigas planas, zunchos perimetrales de planta, encofrado para vigas, montaje y desmontaje de sistema de encofrado continuo, con acabado para revestir, formado por: superficie encofrante de tableros de madera tratada, reforzados con varillas y perfiles, amortizables en 25 usos, estructura soporte horizontal de sopandas metálicas y accesorios de montaje, amortizables en 150 usos y estructura soporte vertical de puntales metálicos, amortizables en 150 usos; COLUMNAS: con altura libre de hasta 3 m, con montaje y desmontaje de sistema de encofrado de chapas metálicas reutilizables. Incluso agente filmógeno MasterKure 215 WB "MBCC de Sika", para el curado de hormigones y morteros. El precio incluye el corte, doblado y armado del acero en el obrador de herrería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</si>
  <si>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</si>
  <si>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</si>
  <si>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</si>
  <si>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</si>
  <si>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</si>
  <si>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</si>
  <si>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</si>
  <si>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mt07aco020b</t>
  </si>
  <si>
    <t xml:space="preserve">Ud</t>
  </si>
  <si>
    <t xml:space="preserve">Separador homologado para columnas.</t>
  </si>
  <si>
    <t xml:space="preserve">mt08eup010b</t>
  </si>
  <si>
    <t xml:space="preserve">m²</t>
  </si>
  <si>
    <t xml:space="preserve">Chapa metálica de 50x50 cm, para encofrado de columnas de hormigón armado de sección rectangular o cuadrada, de hasta 3 m de altura, incluso accesorios de montaje.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</si>
  <si>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</si>
  <si>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</si>
  <si>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</si>
  <si>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</si>
  <si>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</si>
  <si>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recuperable,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</si>
  <si>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</si>
  <si>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</si>
  <si>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</si>
  <si>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</si>
  <si>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</si>
  <si>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</si>
  <si>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</si>
  <si>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</si>
  <si>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</si>
  <si>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</si>
  <si>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</si>
  <si>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</si>
  <si>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mt07bho020b</t>
  </si>
  <si>
    <t xml:space="preserve">Ud</t>
  </si>
  <si>
    <t xml:space="preserve">Bovedilla de hormigón para nervios "in situ", 60x20x25 cm. Incluso piezas especiales.</t>
  </si>
  <si>
    <t xml:space="preserve">mt07aco020c</t>
  </si>
  <si>
    <t xml:space="preserve">Ud</t>
  </si>
  <si>
    <t xml:space="preserve">Separador homologado para vigas.</t>
  </si>
  <si>
    <t xml:space="preserve">mt07aco020f</t>
  </si>
  <si>
    <t xml:space="preserve">Ud</t>
  </si>
  <si>
    <t xml:space="preserve">Separador homologado para nervios "in situ" en losas unidireccionales.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</si>
  <si>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</si>
  <si>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</si>
  <si>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</si>
  <si>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</si>
  <si>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</si>
  <si>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</si>
  <si>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mt07ame080bbd</t>
  </si>
  <si>
    <t xml:space="preserve">m²</t>
  </si>
  <si>
    <t xml:space="preserve">Malla electrosoldada Q 55 separación 250x250 mm, con alambres longitudinales de 4,2 mm de diámetro y alambres transversales de 4,2 mm de diámetro, acero AM 500 N, según IRAM-IAS U 500-06.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</si>
  <si>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</si>
  <si>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</si>
  <si>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premezclado, según CIRSOC 201 1982.</t>
  </si>
  <si>
    <t xml:space="preserve">mt08cur020d</t>
  </si>
  <si>
    <t xml:space="preserve">l</t>
  </si>
  <si>
    <t xml:space="preserve">Agente filmógeno MasterKure 215 WB "MBCC de Sika", para el curado de hormigones y morteros.</t>
  </si>
  <si>
    <t xml:space="preserve">Subtotal materiales:</t>
  </si>
  <si>
    <t xml:space="preserve">Equipo</t>
  </si>
  <si>
    <t xml:space="preserve">mq06bhe010</t>
  </si>
  <si>
    <t xml:space="preserve">h</t>
  </si>
  <si>
    <t xml:space="preserve">Camión bomba estacionado en obra, para bombeo de hormigón.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</si>
  <si>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</si>
  <si>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</si>
  <si>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</si>
  <si>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</si>
  <si>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carpintero encofrador.</t>
  </si>
  <si>
    <t xml:space="preserve">mo091</t>
  </si>
  <si>
    <t xml:space="preserve">h</t>
  </si>
  <si>
    <t xml:space="preserve">Medio oficial carpintero encofrador.</t>
  </si>
  <si>
    <t xml:space="preserve">mo043</t>
  </si>
  <si>
    <t xml:space="preserve">h</t>
  </si>
  <si>
    <t xml:space="preserve">Oficial herrero.</t>
  </si>
  <si>
    <t xml:space="preserve">mo090</t>
  </si>
  <si>
    <t xml:space="preserve">h</t>
  </si>
  <si>
    <t xml:space="preserve">Medio oficial herrero.</t>
  </si>
  <si>
    <t xml:space="preserve">mo045</t>
  </si>
  <si>
    <t xml:space="preserve">h</t>
  </si>
  <si>
    <t xml:space="preserve">Oficial vertedor de hormigón.</t>
  </si>
  <si>
    <t xml:space="preserve">mo092</t>
  </si>
  <si>
    <t xml:space="preserve">h</t>
  </si>
  <si>
    <t xml:space="preserve">Medio oficial vertedor de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</si>
  <si>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</si>
  <si>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</si>
  <si>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</si>
  <si>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</si>
  <si>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329,96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</si>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</sst>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0.68" customWidth="1"/>
    <col min="4" max="4" width="7.65" customWidth="1"/>
    <col min="5" max="5" width="68.51" customWidth="1"/>
    <col min="6" max="6" width="11.73" customWidth="1"/>
    <col min="7" max="7" width="14.2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1.95</v>
      </c>
      <c r="H10" s="12">
        <f ca="1">ROUND(INDIRECT(ADDRESS(ROW()+(0), COLUMN()+(-2), 1))*INDIRECT(ADDRESS(ROW()+(0), COLUMN()+(-1), 1)), 2)</f>
        <v>0.98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0.007</v>
      </c>
      <c r="G11" s="12">
        <v>1478.91</v>
      </c>
      <c r="H11" s="12">
        <f ca="1">ROUND(INDIRECT(ADDRESS(ROW()+(0), COLUMN()+(-2), 1))*INDIRECT(ADDRESS(ROW()+(0), COLUMN()+(-1), 1)), 2)</f>
        <v>10.35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0.044</v>
      </c>
      <c r="G12" s="12">
        <v>1401.88</v>
      </c>
      <c r="H12" s="12">
        <f ca="1">ROUND(INDIRECT(ADDRESS(ROW()+(0), COLUMN()+(-2), 1))*INDIRECT(ADDRESS(ROW()+(0), COLUMN()+(-1), 1)), 2)</f>
        <v>61.68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0.007</v>
      </c>
      <c r="G13" s="12">
        <v>3142.68</v>
      </c>
      <c r="H13" s="12">
        <f ca="1">ROUND(INDIRECT(ADDRESS(ROW()+(0), COLUMN()+(-2), 1))*INDIRECT(ADDRESS(ROW()+(0), COLUMN()+(-1), 1)), 2)</f>
        <v>22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0.027</v>
      </c>
      <c r="G14" s="12">
        <v>593.19</v>
      </c>
      <c r="H14" s="12">
        <f ca="1">ROUND(INDIRECT(ADDRESS(ROW()+(0), COLUMN()+(-2), 1))*INDIRECT(ADDRESS(ROW()+(0), COLUMN()+(-1), 1)), 2)</f>
        <v>16.02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0.003</v>
      </c>
      <c r="G15" s="12">
        <v>10953.2</v>
      </c>
      <c r="H15" s="12">
        <f ca="1">ROUND(INDIRECT(ADDRESS(ROW()+(0), COLUMN()+(-2), 1))*INDIRECT(ADDRESS(ROW()+(0), COLUMN()+(-1), 1)), 2)</f>
        <v>32.86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</v>
      </c>
      <c r="G16" s="12">
        <v>269.59</v>
      </c>
      <c r="H16" s="12">
        <f ca="1">ROUND(INDIRECT(ADDRESS(ROW()+(0), COLUMN()+(-2), 1))*INDIRECT(ADDRESS(ROW()+(0), COLUMN()+(-1), 1)), 2)</f>
        <v>10.78</v>
      </c>
    </row>
    <row r="17" spans="1:8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0.03</v>
      </c>
      <c r="G17" s="12">
        <v>57.31</v>
      </c>
      <c r="H17" s="12">
        <f ca="1">ROUND(INDIRECT(ADDRESS(ROW()+(0), COLUMN()+(-2), 1))*INDIRECT(ADDRESS(ROW()+(0), COLUMN()+(-1), 1)), 2)</f>
        <v>1.72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5.104</v>
      </c>
      <c r="G18" s="12">
        <v>32.72</v>
      </c>
      <c r="H18" s="12">
        <f ca="1">ROUND(INDIRECT(ADDRESS(ROW()+(0), COLUMN()+(-2), 1))*INDIRECT(ADDRESS(ROW()+(0), COLUMN()+(-1), 1)), 2)</f>
        <v>167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0.8</v>
      </c>
      <c r="G19" s="12">
        <v>2.73</v>
      </c>
      <c r="H19" s="12">
        <f ca="1">ROUND(INDIRECT(ADDRESS(ROW()+(0), COLUMN()+(-2), 1))*INDIRECT(ADDRESS(ROW()+(0), COLUMN()+(-1), 1)), 2)</f>
        <v>2.18</v>
      </c>
    </row>
    <row r="20" spans="1:8" ht="13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</v>
      </c>
      <c r="G20" s="12">
        <v>1.95</v>
      </c>
      <c r="H20" s="12">
        <f ca="1">ROUND(INDIRECT(ADDRESS(ROW()+(0), COLUMN()+(-2), 1))*INDIRECT(ADDRESS(ROW()+(0), COLUMN()+(-1), 1)), 2)</f>
        <v>1.95</v>
      </c>
    </row>
    <row r="21" spans="1:8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21</v>
      </c>
      <c r="G21" s="12">
        <v>83.95</v>
      </c>
      <c r="H21" s="12">
        <f ca="1">ROUND(INDIRECT(ADDRESS(ROW()+(0), COLUMN()+(-2), 1))*INDIRECT(ADDRESS(ROW()+(0), COLUMN()+(-1), 1)), 2)</f>
        <v>1762.95</v>
      </c>
    </row>
    <row r="22" spans="1:8" ht="13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0.29</v>
      </c>
      <c r="G22" s="12">
        <v>46.22</v>
      </c>
      <c r="H22" s="12">
        <f ca="1">ROUND(INDIRECT(ADDRESS(ROW()+(0), COLUMN()+(-2), 1))*INDIRECT(ADDRESS(ROW()+(0), COLUMN()+(-1), 1)), 2)</f>
        <v>13.4</v>
      </c>
    </row>
    <row r="23" spans="1:8" ht="34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1.1</v>
      </c>
      <c r="G23" s="12">
        <v>78.61</v>
      </c>
      <c r="H23" s="12">
        <f ca="1">ROUND(INDIRECT(ADDRESS(ROW()+(0), COLUMN()+(-2), 1))*INDIRECT(ADDRESS(ROW()+(0), COLUMN()+(-1), 1)), 2)</f>
        <v>86.47</v>
      </c>
    </row>
    <row r="24" spans="1:8" ht="34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0.195</v>
      </c>
      <c r="G24" s="12">
        <v>7235.16</v>
      </c>
      <c r="H24" s="12">
        <f ca="1">ROUND(INDIRECT(ADDRESS(ROW()+(0), COLUMN()+(-2), 1))*INDIRECT(ADDRESS(ROW()+(0), COLUMN()+(-1), 1)), 2)</f>
        <v>1410.86</v>
      </c>
    </row>
    <row r="25" spans="1:8" ht="24.0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3">
        <v>0.15</v>
      </c>
      <c r="G25" s="14">
        <v>49.61</v>
      </c>
      <c r="H25" s="14">
        <f ca="1">ROUND(INDIRECT(ADDRESS(ROW()+(0), COLUMN()+(-2), 1))*INDIRECT(ADDRESS(ROW()+(0), COLUMN()+(-1), 1)), 2)</f>
        <v>7.44</v>
      </c>
    </row>
    <row r="26" spans="1:8" ht="13.50" thickBot="1" customHeight="1">
      <c r="A26" s="15"/>
      <c r="B26" s="15"/>
      <c r="C26" s="15"/>
      <c r="D26" s="15"/>
      <c r="E26" s="15"/>
      <c r="F26" s="9" t="s">
        <v>60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3608.64</v>
      </c>
    </row>
    <row r="27" spans="1:8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5"/>
      <c r="H27" s="15"/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3">
        <v>0.023</v>
      </c>
      <c r="G28" s="14">
        <v>6009.62</v>
      </c>
      <c r="H28" s="14">
        <f ca="1">ROUND(INDIRECT(ADDRESS(ROW()+(0), COLUMN()+(-2), 1))*INDIRECT(ADDRESS(ROW()+(0), COLUMN()+(-1), 1)), 2)</f>
        <v>138.22</v>
      </c>
    </row>
    <row r="29" spans="1:8" ht="13.50" thickBot="1" customHeight="1">
      <c r="A29" s="15"/>
      <c r="B29" s="15"/>
      <c r="C29" s="15"/>
      <c r="D29" s="15"/>
      <c r="E29" s="15"/>
      <c r="F29" s="9" t="s">
        <v>65</v>
      </c>
      <c r="G29" s="9"/>
      <c r="H29" s="17">
        <f ca="1">ROUND(SUM(INDIRECT(ADDRESS(ROW()+(-1), COLUMN()+(0), 1))), 2)</f>
        <v>138.22</v>
      </c>
    </row>
    <row r="30" spans="1:8" ht="13.50" thickBot="1" customHeight="1">
      <c r="A30" s="15">
        <v>3</v>
      </c>
      <c r="B30" s="15"/>
      <c r="C30" s="15"/>
      <c r="D30" s="15"/>
      <c r="E30" s="18" t="s">
        <v>66</v>
      </c>
      <c r="F30" s="18"/>
      <c r="G30" s="15"/>
      <c r="H30" s="15"/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0.937</v>
      </c>
      <c r="G31" s="12">
        <v>392.5</v>
      </c>
      <c r="H31" s="12">
        <f ca="1">ROUND(INDIRECT(ADDRESS(ROW()+(0), COLUMN()+(-2), 1))*INDIRECT(ADDRESS(ROW()+(0), COLUMN()+(-1), 1)), 2)</f>
        <v>367.77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1">
        <v>0.948</v>
      </c>
      <c r="G32" s="12">
        <v>272.35</v>
      </c>
      <c r="H32" s="12">
        <f ca="1">ROUND(INDIRECT(ADDRESS(ROW()+(0), COLUMN()+(-2), 1))*INDIRECT(ADDRESS(ROW()+(0), COLUMN()+(-1), 1)), 2)</f>
        <v>258.19</v>
      </c>
    </row>
    <row r="33" spans="1:8" ht="13.50" thickBot="1" customHeight="1">
      <c r="A33" s="1" t="s">
        <v>73</v>
      </c>
      <c r="B33" s="1"/>
      <c r="C33" s="1"/>
      <c r="D33" s="10" t="s">
        <v>74</v>
      </c>
      <c r="E33" s="1" t="s">
        <v>75</v>
      </c>
      <c r="F33" s="11">
        <v>0.328</v>
      </c>
      <c r="G33" s="12">
        <v>392.5</v>
      </c>
      <c r="H33" s="12">
        <f ca="1">ROUND(INDIRECT(ADDRESS(ROW()+(0), COLUMN()+(-2), 1))*INDIRECT(ADDRESS(ROW()+(0), COLUMN()+(-1), 1)), 2)</f>
        <v>128.74</v>
      </c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0.335</v>
      </c>
      <c r="G34" s="12">
        <v>272.35</v>
      </c>
      <c r="H34" s="12">
        <f ca="1">ROUND(INDIRECT(ADDRESS(ROW()+(0), COLUMN()+(-2), 1))*INDIRECT(ADDRESS(ROW()+(0), COLUMN()+(-1), 1)), 2)</f>
        <v>91.24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0.019</v>
      </c>
      <c r="G35" s="12">
        <v>392.5</v>
      </c>
      <c r="H35" s="12">
        <f ca="1">ROUND(INDIRECT(ADDRESS(ROW()+(0), COLUMN()+(-2), 1))*INDIRECT(ADDRESS(ROW()+(0), COLUMN()+(-1), 1)), 2)</f>
        <v>7.46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3">
        <v>0.077</v>
      </c>
      <c r="G36" s="14">
        <v>272.35</v>
      </c>
      <c r="H36" s="14">
        <f ca="1">ROUND(INDIRECT(ADDRESS(ROW()+(0), COLUMN()+(-2), 1))*INDIRECT(ADDRESS(ROW()+(0), COLUMN()+(-1), 1)), 2)</f>
        <v>20.97</v>
      </c>
    </row>
    <row r="37" spans="1:8" ht="13.50" thickBot="1" customHeight="1">
      <c r="A37" s="15"/>
      <c r="B37" s="15"/>
      <c r="C37" s="15"/>
      <c r="D37" s="15"/>
      <c r="E37" s="15"/>
      <c r="F37" s="9" t="s">
        <v>85</v>
      </c>
      <c r="G37" s="9"/>
      <c r="H3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874.37</v>
      </c>
    </row>
    <row r="38" spans="1:8" ht="13.50" thickBot="1" customHeight="1">
      <c r="A38" s="15">
        <v>4</v>
      </c>
      <c r="B38" s="15"/>
      <c r="C38" s="15"/>
      <c r="D38" s="15"/>
      <c r="E38" s="18" t="s">
        <v>86</v>
      </c>
      <c r="F38" s="18"/>
      <c r="G38" s="15"/>
      <c r="H38" s="15"/>
    </row>
    <row r="39" spans="1:8" ht="13.50" thickBot="1" customHeight="1">
      <c r="A39" s="19"/>
      <c r="B39" s="19"/>
      <c r="C39" s="19"/>
      <c r="D39" s="20" t="s">
        <v>87</v>
      </c>
      <c r="E39" s="19" t="s">
        <v>88</v>
      </c>
      <c r="F39" s="13">
        <v>2</v>
      </c>
      <c r="G39" s="14">
        <f ca="1">ROUND(SUM(INDIRECT(ADDRESS(ROW()+(-2), COLUMN()+(1), 1)),INDIRECT(ADDRESS(ROW()+(-10), COLUMN()+(1), 1)),INDIRECT(ADDRESS(ROW()+(-13), COLUMN()+(1), 1))), 2)</f>
        <v>4621.23</v>
      </c>
      <c r="H39" s="14">
        <f ca="1">ROUND(INDIRECT(ADDRESS(ROW()+(0), COLUMN()+(-2), 1))*INDIRECT(ADDRESS(ROW()+(0), COLUMN()+(-1), 1))/100, 2)</f>
        <v>92.42</v>
      </c>
    </row>
    <row r="40" spans="1:8" ht="13.50" thickBot="1" customHeight="1">
      <c r="A40" s="21" t="s">
        <v>89</v>
      </c>
      <c r="B40" s="21"/>
      <c r="C40" s="21"/>
      <c r="D40" s="22"/>
      <c r="E40" s="23"/>
      <c r="F40" s="24" t="s">
        <v>90</v>
      </c>
      <c r="G40" s="25"/>
      <c r="H40" s="26">
        <f ca="1">ROUND(SUM(INDIRECT(ADDRESS(ROW()+(-1), COLUMN()+(0), 1)),INDIRECT(ADDRESS(ROW()+(-3), COLUMN()+(0), 1)),INDIRECT(ADDRESS(ROW()+(-11), COLUMN()+(0), 1)),INDIRECT(ADDRESS(ROW()+(-14), COLUMN()+(0), 1))), 2)</f>
        <v>4713.65</v>
      </c>
    </row>
  </sheetData>
  <mergeCells count="4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F26:G26"/>
    <mergeCell ref="A27:C27"/>
    <mergeCell ref="E27:F27"/>
    <mergeCell ref="A28:C28"/>
    <mergeCell ref="A29:C29"/>
    <mergeCell ref="F29:G29"/>
    <mergeCell ref="A30:C30"/>
    <mergeCell ref="E30:F30"/>
    <mergeCell ref="A31:C31"/>
    <mergeCell ref="A32:C32"/>
    <mergeCell ref="A33:C33"/>
    <mergeCell ref="A34:C34"/>
    <mergeCell ref="A35:C35"/>
    <mergeCell ref="A36:C36"/>
    <mergeCell ref="A37:C37"/>
    <mergeCell ref="F37:G37"/>
    <mergeCell ref="A38:C38"/>
    <mergeCell ref="E38:F38"/>
    <mergeCell ref="A39:C39"/>
    <mergeCell ref="A40:E40"/>
    <mergeCell ref="F40:G40"/>
  </mergeCells>
  <pageMargins left="0.147638" right="0.147638" top="0.206693" bottom="0.206693" header="0.0" footer="0.0"/>
  <pageSetup paperSize="9" orientation="portrait"/>
  <rowBreaks count="0" manualBreakCount="0">
    </rowBreaks>
</worksheet>
</file>