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<sst xmlns="http://schemas.openxmlformats.org/spreadsheetml/2006/main" count="46" uniqueCount="46">
  <si>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</si>
  <si>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TIF010</t>
  </si>
  <si>
    <t xml:space="preserve">Ud</t>
  </si>
  <si>
    <t xml:space="preserve">Farola con columna metálica.</t>
  </si>
  <si>
    <r>
      <rPr>
        <sz val="8.25"/>
        <color rgb="FF000000"/>
        <rFont val="Arial"/>
        <family val="2"/>
      </rPr>
      <t xml:space="preserve">Farola, modelo Rama Garden "SANTA &amp; COLE", de 5200 mm de altura, compuesta por columna cilíndrica de aluminio anodizado y 1 luminaria simple, de 70 W de potencia máxima, de 900x190x95 mm, con 48 led de 1,5 W. El precio no incluye la excavación.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</si>
  <si>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</si>
  <si>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</si>
  <si>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</si>
  <si>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</si>
  <si>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</si>
  <si>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</si>
  <si>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</si>
  <si>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mt10hmf080Ff</t>
  </si>
  <si>
    <t xml:space="preserve">m³</t>
  </si>
  <si>
    <t xml:space="preserve">Hormigón masivo H-20, clase de exposición ambiental A1, tamaño máximo del agregado 19 mm, consistencia plástica, premezclado, según CIRSOC 201 2005.</t>
  </si>
  <si>
    <t xml:space="preserve">mt34syc017md</t>
  </si>
  <si>
    <t xml:space="preserve">Ud</t>
  </si>
  <si>
    <t xml:space="preserve">Farola, modelo Rama Garden "SANTA &amp; COLE", de 5200 mm de altura, compuesta por columna cilíndrica de aluminio anodizado, de 114 mm de diámetro y 1 luminaria simple de policarbonato, de 70 W de potencia máxima, de 900x190x95 mm, con óptica de alto rendimiento de tecnología led y 48 led de 1,5 W, clase de protección I, grado de protección IP66, incluso placa base y pernos de anclaje.</t>
  </si>
  <si>
    <t xml:space="preserve">Subtotal materiales:</t>
  </si>
  <si>
    <t xml:space="preserve">Equipo</t>
  </si>
  <si>
    <t xml:space="preserve">mq07gte010a</t>
  </si>
  <si>
    <t xml:space="preserve">h</t>
  </si>
  <si>
    <t xml:space="preserve">Grúa autopropulsada de brazo telescópico con una capacidad de elevación de 12 t y 20 m de altura máxima de trabajo.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</si>
  <si>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</si>
  <si>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</si>
  <si>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</si>
  <si>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</si>
  <si>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</si>
  <si>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</si>
  <si>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</si>
  <si>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</si>
  <si>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</si>
  <si>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</si>
  <si>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</si>
  <si>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</si>
  <si>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</si>
  <si>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</si>
  <si>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</si>
  <si>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</si>
  <si>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</si>
  <si>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</si>
  <si>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</si>
  <si>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</si>
  <si>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</si>
  <si>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77.742,86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</si>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</sst>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8.16" customWidth="1"/>
    <col min="4" max="4" width="67.49" customWidth="1"/>
    <col min="5" max="5" width="11.05" customWidth="1"/>
    <col min="6" max="6" width="14.96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0.254</v>
      </c>
      <c r="F10" s="12">
        <v>7217.63</v>
      </c>
      <c r="G10" s="12">
        <f ca="1">ROUND(INDIRECT(ADDRESS(ROW()+(0), COLUMN()+(-2), 1))*INDIRECT(ADDRESS(ROW()+(0), COLUMN()+(-1), 1)), 2)</f>
        <v>1833.28</v>
      </c>
    </row>
    <row r="11" spans="1:7" ht="66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140871</v>
      </c>
      <c r="G11" s="14">
        <f ca="1">ROUND(INDIRECT(ADDRESS(ROW()+(0), COLUMN()+(-2), 1))*INDIRECT(ADDRESS(ROW()+(0), COLUMN()+(-1), 1)), 2)</f>
        <v>140871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142704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24.00" thickBot="1" customHeight="1">
      <c r="A14" s="1" t="s">
        <v>20</v>
      </c>
      <c r="B14" s="1"/>
      <c r="C14" s="10" t="s">
        <v>21</v>
      </c>
      <c r="D14" s="1" t="s">
        <v>22</v>
      </c>
      <c r="E14" s="11">
        <v>0.22</v>
      </c>
      <c r="F14" s="12">
        <v>1739.86</v>
      </c>
      <c r="G14" s="12">
        <f ca="1">ROUND(INDIRECT(ADDRESS(ROW()+(0), COLUMN()+(-2), 1))*INDIRECT(ADDRESS(ROW()+(0), COLUMN()+(-1), 1)), 2)</f>
        <v>382.77</v>
      </c>
    </row>
    <row r="15" spans="1:7" ht="24.00" thickBot="1" customHeight="1">
      <c r="A15" s="1" t="s">
        <v>23</v>
      </c>
      <c r="B15" s="1"/>
      <c r="C15" s="10" t="s">
        <v>24</v>
      </c>
      <c r="D15" s="1" t="s">
        <v>25</v>
      </c>
      <c r="E15" s="13">
        <v>0.22</v>
      </c>
      <c r="F15" s="14">
        <v>673.93</v>
      </c>
      <c r="G15" s="14">
        <f ca="1">ROUND(INDIRECT(ADDRESS(ROW()+(0), COLUMN()+(-2), 1))*INDIRECT(ADDRESS(ROW()+(0), COLUMN()+(-1), 1)), 2)</f>
        <v>148.26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531.03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0.366</v>
      </c>
      <c r="F18" s="12">
        <v>363.15</v>
      </c>
      <c r="G18" s="12">
        <f ca="1">ROUND(INDIRECT(ADDRESS(ROW()+(0), COLUMN()+(-2), 1))*INDIRECT(ADDRESS(ROW()+(0), COLUMN()+(-1), 1)), 2)</f>
        <v>132.91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0.244</v>
      </c>
      <c r="F19" s="12">
        <v>242.79</v>
      </c>
      <c r="G19" s="12">
        <f ca="1">ROUND(INDIRECT(ADDRESS(ROW()+(0), COLUMN()+(-2), 1))*INDIRECT(ADDRESS(ROW()+(0), COLUMN()+(-1), 1)), 2)</f>
        <v>59.24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0.61</v>
      </c>
      <c r="F20" s="12">
        <v>373.16</v>
      </c>
      <c r="G20" s="12">
        <f ca="1">ROUND(INDIRECT(ADDRESS(ROW()+(0), COLUMN()+(-2), 1))*INDIRECT(ADDRESS(ROW()+(0), COLUMN()+(-1), 1)), 2)</f>
        <v>227.63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3">
        <v>0.61</v>
      </c>
      <c r="F21" s="14">
        <v>251.66</v>
      </c>
      <c r="G21" s="14">
        <f ca="1">ROUND(INDIRECT(ADDRESS(ROW()+(0), COLUMN()+(-2), 1))*INDIRECT(ADDRESS(ROW()+(0), COLUMN()+(-1), 1)), 2)</f>
        <v>153.51</v>
      </c>
    </row>
    <row r="22" spans="1:7" ht="13.50" thickBot="1" customHeight="1">
      <c r="A22" s="15"/>
      <c r="B22" s="15"/>
      <c r="C22" s="15"/>
      <c r="D22" s="15"/>
      <c r="E22" s="9" t="s">
        <v>40</v>
      </c>
      <c r="F22" s="9"/>
      <c r="G22" s="17">
        <f ca="1">ROUND(SUM(INDIRECT(ADDRESS(ROW()+(-1), COLUMN()+(0), 1)),INDIRECT(ADDRESS(ROW()+(-2), COLUMN()+(0), 1)),INDIRECT(ADDRESS(ROW()+(-3), COLUMN()+(0), 1)),INDIRECT(ADDRESS(ROW()+(-4), COLUMN()+(0), 1))), 2)</f>
        <v>573.29</v>
      </c>
    </row>
    <row r="23" spans="1:7" ht="13.50" thickBot="1" customHeight="1">
      <c r="A23" s="15">
        <v>4</v>
      </c>
      <c r="B23" s="15"/>
      <c r="C23" s="15"/>
      <c r="D23" s="18" t="s">
        <v>41</v>
      </c>
      <c r="E23" s="18"/>
      <c r="F23" s="15"/>
      <c r="G23" s="15"/>
    </row>
    <row r="24" spans="1:7" ht="13.50" thickBot="1" customHeight="1">
      <c r="A24" s="19"/>
      <c r="B24" s="19"/>
      <c r="C24" s="20" t="s">
        <v>42</v>
      </c>
      <c r="D24" s="19" t="s">
        <v>43</v>
      </c>
      <c r="E24" s="13">
        <v>2</v>
      </c>
      <c r="F24" s="14">
        <f ca="1">ROUND(SUM(INDIRECT(ADDRESS(ROW()+(-2), COLUMN()+(1), 1)),INDIRECT(ADDRESS(ROW()+(-8), COLUMN()+(1), 1)),INDIRECT(ADDRESS(ROW()+(-12), COLUMN()+(1), 1))), 2)</f>
        <v>143808</v>
      </c>
      <c r="G24" s="14">
        <f ca="1">ROUND(INDIRECT(ADDRESS(ROW()+(0), COLUMN()+(-2), 1))*INDIRECT(ADDRESS(ROW()+(0), COLUMN()+(-1), 1))/100, 2)</f>
        <v>2876.17</v>
      </c>
    </row>
    <row r="25" spans="1:7" ht="13.50" thickBot="1" customHeight="1">
      <c r="A25" s="21" t="s">
        <v>44</v>
      </c>
      <c r="B25" s="21"/>
      <c r="C25" s="22"/>
      <c r="D25" s="23"/>
      <c r="E25" s="24" t="s">
        <v>45</v>
      </c>
      <c r="F25" s="25"/>
      <c r="G25" s="26">
        <f ca="1">ROUND(SUM(INDIRECT(ADDRESS(ROW()+(-1), COLUMN()+(0), 1)),INDIRECT(ADDRESS(ROW()+(-3), COLUMN()+(0), 1)),INDIRECT(ADDRESS(ROW()+(-9), COLUMN()+(0), 1)),INDIRECT(ADDRESS(ROW()+(-13), COLUMN()+(0), 1))), 2)</f>
        <v>146685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