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<sst xmlns="http://schemas.openxmlformats.org/spreadsheetml/2006/main" count="52" uniqueCount="52">
  <si>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</si>
  <si>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MPA020</t>
  </si>
  <si>
    <t xml:space="preserve">m²</t>
  </si>
  <si>
    <t xml:space="preserve">Piso de adoquines de hormigón.</t>
  </si>
  <si>
    <r>
      <rPr>
        <sz val="8.25"/>
        <color rgb="FF000000"/>
        <rFont val="Arial"/>
        <family val="2"/>
      </rPr>
      <t xml:space="preserve">Piso de adoquines de hormigón, en exteriores, realizado sobre firme con tráfico de categoría C4 (áreas peatonales, calles residenciales) y categoría de explanada E1 (5 &lt;= CBR &lt; 10), compuesto por base flexible de zahorra natural, de 20 cm de espesor, con extendido y compactado al 100% del Proctor Modificado, mediante la colocación flexible, con un grado de complejidad del aparejo bajo, de adoquines bicapa de hormigón, cuyas características técnicas cumplen la, formato rectangular, 200x100x60 mm, acabado superficial liso, color gris, sobre una capa de arena de granulometría comprendida entre 0,5 y 5 mm, dejando entre ellos una junta de separación de entre 2 y 3 mm, para su posterior rejuntado con arena natural, fina y seca, de 2 mm de tamaño máximo; y vibrado del piso con bandeja vibrante de guiado manual.</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</si>
  <si>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</si>
  <si>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</si>
  <si>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</si>
  <si>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</si>
  <si>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</si>
  <si>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</si>
  <si>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</si>
  <si>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mt01zah010a</t>
  </si>
  <si>
    <t xml:space="preserve">t</t>
  </si>
  <si>
    <t xml:space="preserve">Zahorra natural caliza.</t>
  </si>
  <si>
    <t xml:space="preserve">mt01arp021c</t>
  </si>
  <si>
    <t xml:space="preserve">m³</t>
  </si>
  <si>
    <t xml:space="preserve">Arena de granulometría comprendida entre 0,5 y 5 mm, no conteniendo más de un 3% de materia orgánica y arcilla. Se tendrá en cuenta lo especificado en sobre la friabilidad y en sobre la resistencia a la fragmentación de la arena.</t>
  </si>
  <si>
    <t xml:space="preserve">mt18aph010a</t>
  </si>
  <si>
    <t xml:space="preserve">Ud</t>
  </si>
  <si>
    <t xml:space="preserve">Adoquín bicapa de hormigón, formato rectangular, 200x100x60 mm, acabado superficial liso, color gris, cuyas características técnicas cumplen la y una serie de propiedades predeterminadas: coeficiente de absorción de agua &lt;= 6%; resistencia de rotura (splitting test) &gt;= 3,6 MPa; carga de rotura &gt;= 250 N/mm de la longitud de rotura; resistencia al desgaste por abrasión &lt;= 23 mm y resistencia al deslizamiento/resbalamiento (índice USRV) &gt; 60.</t>
  </si>
  <si>
    <t xml:space="preserve">mt01arp020a</t>
  </si>
  <si>
    <t xml:space="preserve">kg</t>
  </si>
  <si>
    <t xml:space="preserve">Arena natural, fina y seca, de 2 mm de tamaño máximo, exenta de sales perjudiciales, presentada en sacos.</t>
  </si>
  <si>
    <t xml:space="preserve">Subtotal materiales:</t>
  </si>
  <si>
    <t xml:space="preserve">Equipo</t>
  </si>
  <si>
    <t xml:space="preserve">mq01mot010a</t>
  </si>
  <si>
    <t xml:space="preserve">h</t>
  </si>
  <si>
    <t xml:space="preserve">Motoniveladora de 141 kW.</t>
  </si>
  <si>
    <t xml:space="preserve">mq02rov010i</t>
  </si>
  <si>
    <t xml:space="preserve">h</t>
  </si>
  <si>
    <t xml:space="preserve">Compactador monocilíndrico vibrante autopropulsado, de 129 kW, de 16,2 t, ancho de trabajo 213,4 cm.</t>
  </si>
  <si>
    <t xml:space="preserve">mq02cia020j</t>
  </si>
  <si>
    <t xml:space="preserve">h</t>
  </si>
  <si>
    <t xml:space="preserve">Camión cisterna, de 8 m³ de capacidad.</t>
  </si>
  <si>
    <t xml:space="preserve">mq02rod010a</t>
  </si>
  <si>
    <t xml:space="preserve">h</t>
  </si>
  <si>
    <t xml:space="preserve">Bandeja vibrante de guiado manual, de 170 kg, ancho de trabajo 50 cm, reversible.</t>
  </si>
  <si>
    <t xml:space="preserve">Subtotal equipo:</t>
  </si>
  <si>
    <t xml:space="preserve">Mano de obra</t>
  </si>
  <si>
    <t xml:space="preserve">mo041</t>
  </si>
  <si>
    <t xml:space="preserve">h</t>
  </si>
  <si>
    <t xml:space="preserve">Oficial albañil de construcción de obra civil.</t>
  </si>
  <si>
    <t xml:space="preserve">mo087</t>
  </si>
  <si>
    <t xml:space="preserve">h</t>
  </si>
  <si>
    <t xml:space="preserve">Medio oficial albañil de construcción de obra civil.</t>
  </si>
  <si>
    <t xml:space="preserve">Subtotal mano de obra:</t>
  </si>
  <si>
    <t xml:space="preserve">Herramientas</t>
  </si>
  <si>
    <t xml:space="preserve">%</t>
  </si>
  <si>
    <t xml:space="preserve">Herramientas</t>
  </si>
  <si>
    <t xml:space="preserve">Coste de mantenimiento decenal: $u 39,30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</si>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</sst>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08" customWidth="1"/>
    <col min="3" max="3" width="2.21" customWidth="1"/>
    <col min="4" max="4" width="5.44" customWidth="1"/>
    <col min="5" max="5" width="72.08" customWidth="1"/>
    <col min="6" max="6" width="12.24" customWidth="1"/>
    <col min="7" max="7" width="13.7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0.23</v>
      </c>
      <c r="G10" s="12">
        <v>343.27</v>
      </c>
      <c r="H10" s="12">
        <f ca="1">ROUND(INDIRECT(ADDRESS(ROW()+(0), COLUMN()+(-2), 1))*INDIRECT(ADDRESS(ROW()+(0), COLUMN()+(-1), 1)), 2)</f>
        <v>78.95</v>
      </c>
    </row>
    <row r="11" spans="1:8" ht="34.50" thickBot="1" customHeight="1">
      <c r="A11" s="1" t="s">
        <v>15</v>
      </c>
      <c r="B11" s="1"/>
      <c r="C11" s="10" t="s">
        <v>16</v>
      </c>
      <c r="D11" s="10"/>
      <c r="E11" s="1" t="s">
        <v>17</v>
      </c>
      <c r="F11" s="11">
        <v>0.055</v>
      </c>
      <c r="G11" s="12">
        <v>823.85</v>
      </c>
      <c r="H11" s="12">
        <f ca="1">ROUND(INDIRECT(ADDRESS(ROW()+(0), COLUMN()+(-2), 1))*INDIRECT(ADDRESS(ROW()+(0), COLUMN()+(-1), 1)), 2)</f>
        <v>45.31</v>
      </c>
    </row>
    <row r="12" spans="1:8" ht="66.00" thickBot="1" customHeight="1">
      <c r="A12" s="1" t="s">
        <v>18</v>
      </c>
      <c r="B12" s="1"/>
      <c r="C12" s="10" t="s">
        <v>19</v>
      </c>
      <c r="D12" s="10"/>
      <c r="E12" s="1" t="s">
        <v>20</v>
      </c>
      <c r="F12" s="11">
        <v>52.5</v>
      </c>
      <c r="G12" s="12">
        <v>5.92</v>
      </c>
      <c r="H12" s="12">
        <f ca="1">ROUND(INDIRECT(ADDRESS(ROW()+(0), COLUMN()+(-2), 1))*INDIRECT(ADDRESS(ROW()+(0), COLUMN()+(-1), 1)), 2)</f>
        <v>310.8</v>
      </c>
    </row>
    <row r="13" spans="1:8" ht="24.00" thickBot="1" customHeight="1">
      <c r="A13" s="1" t="s">
        <v>21</v>
      </c>
      <c r="B13" s="1"/>
      <c r="C13" s="10" t="s">
        <v>22</v>
      </c>
      <c r="D13" s="10"/>
      <c r="E13" s="1" t="s">
        <v>23</v>
      </c>
      <c r="F13" s="13">
        <v>1</v>
      </c>
      <c r="G13" s="14">
        <v>12.01</v>
      </c>
      <c r="H13" s="14">
        <f ca="1">ROUND(INDIRECT(ADDRESS(ROW()+(0), COLUMN()+(-2), 1))*INDIRECT(ADDRESS(ROW()+(0), COLUMN()+(-1), 1)), 2)</f>
        <v>12.01</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447.07</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0.008</v>
      </c>
      <c r="G16" s="12">
        <v>2443.33</v>
      </c>
      <c r="H16" s="12">
        <f ca="1">ROUND(INDIRECT(ADDRESS(ROW()+(0), COLUMN()+(-2), 1))*INDIRECT(ADDRESS(ROW()+(0), COLUMN()+(-1), 1)), 2)</f>
        <v>19.55</v>
      </c>
    </row>
    <row r="17" spans="1:8" ht="24.00" thickBot="1" customHeight="1">
      <c r="A17" s="1" t="s">
        <v>29</v>
      </c>
      <c r="B17" s="1"/>
      <c r="C17" s="10" t="s">
        <v>30</v>
      </c>
      <c r="D17" s="10"/>
      <c r="E17" s="1" t="s">
        <v>31</v>
      </c>
      <c r="F17" s="11">
        <v>0.013</v>
      </c>
      <c r="G17" s="12">
        <v>2245.79</v>
      </c>
      <c r="H17" s="12">
        <f ca="1">ROUND(INDIRECT(ADDRESS(ROW()+(0), COLUMN()+(-2), 1))*INDIRECT(ADDRESS(ROW()+(0), COLUMN()+(-1), 1)), 2)</f>
        <v>29.2</v>
      </c>
    </row>
    <row r="18" spans="1:8" ht="13.50" thickBot="1" customHeight="1">
      <c r="A18" s="1" t="s">
        <v>32</v>
      </c>
      <c r="B18" s="1"/>
      <c r="C18" s="10" t="s">
        <v>33</v>
      </c>
      <c r="D18" s="10"/>
      <c r="E18" s="1" t="s">
        <v>34</v>
      </c>
      <c r="F18" s="11">
        <v>0.006</v>
      </c>
      <c r="G18" s="12">
        <v>3826.88</v>
      </c>
      <c r="H18" s="12">
        <f ca="1">ROUND(INDIRECT(ADDRESS(ROW()+(0), COLUMN()+(-2), 1))*INDIRECT(ADDRESS(ROW()+(0), COLUMN()+(-1), 1)), 2)</f>
        <v>22.96</v>
      </c>
    </row>
    <row r="19" spans="1:8" ht="13.50" thickBot="1" customHeight="1">
      <c r="A19" s="1" t="s">
        <v>35</v>
      </c>
      <c r="B19" s="1"/>
      <c r="C19" s="10" t="s">
        <v>36</v>
      </c>
      <c r="D19" s="10"/>
      <c r="E19" s="1" t="s">
        <v>37</v>
      </c>
      <c r="F19" s="13">
        <v>0.33</v>
      </c>
      <c r="G19" s="14">
        <v>153.2</v>
      </c>
      <c r="H19" s="14">
        <f ca="1">ROUND(INDIRECT(ADDRESS(ROW()+(0), COLUMN()+(-2), 1))*INDIRECT(ADDRESS(ROW()+(0), COLUMN()+(-1), 1)), 2)</f>
        <v>50.56</v>
      </c>
    </row>
    <row r="20" spans="1:8" ht="13.50" thickBot="1" customHeight="1">
      <c r="A20" s="15"/>
      <c r="B20" s="15"/>
      <c r="C20" s="15"/>
      <c r="D20" s="15"/>
      <c r="E20" s="15"/>
      <c r="F20" s="9" t="s">
        <v>38</v>
      </c>
      <c r="G20" s="9"/>
      <c r="H20" s="17">
        <f ca="1">ROUND(SUM(INDIRECT(ADDRESS(ROW()+(-1), COLUMN()+(0), 1)),INDIRECT(ADDRESS(ROW()+(-2), COLUMN()+(0), 1)),INDIRECT(ADDRESS(ROW()+(-3), COLUMN()+(0), 1)),INDIRECT(ADDRESS(ROW()+(-4), COLUMN()+(0), 1))), 2)</f>
        <v>122.27</v>
      </c>
    </row>
    <row r="21" spans="1:8" ht="13.50" thickBot="1" customHeight="1">
      <c r="A21" s="15">
        <v>3</v>
      </c>
      <c r="B21" s="15"/>
      <c r="C21" s="15"/>
      <c r="D21" s="15"/>
      <c r="E21" s="18" t="s">
        <v>39</v>
      </c>
      <c r="F21" s="18"/>
      <c r="G21" s="15"/>
      <c r="H21" s="15"/>
    </row>
    <row r="22" spans="1:8" ht="13.50" thickBot="1" customHeight="1">
      <c r="A22" s="1" t="s">
        <v>40</v>
      </c>
      <c r="B22" s="1"/>
      <c r="C22" s="10" t="s">
        <v>41</v>
      </c>
      <c r="D22" s="10"/>
      <c r="E22" s="1" t="s">
        <v>42</v>
      </c>
      <c r="F22" s="11">
        <v>0.305</v>
      </c>
      <c r="G22" s="12">
        <v>377.17</v>
      </c>
      <c r="H22" s="12">
        <f ca="1">ROUND(INDIRECT(ADDRESS(ROW()+(0), COLUMN()+(-2), 1))*INDIRECT(ADDRESS(ROW()+(0), COLUMN()+(-1), 1)), 2)</f>
        <v>115.04</v>
      </c>
    </row>
    <row r="23" spans="1:8" ht="13.50" thickBot="1" customHeight="1">
      <c r="A23" s="1" t="s">
        <v>43</v>
      </c>
      <c r="B23" s="1"/>
      <c r="C23" s="10" t="s">
        <v>44</v>
      </c>
      <c r="D23" s="10"/>
      <c r="E23" s="1" t="s">
        <v>45</v>
      </c>
      <c r="F23" s="13">
        <v>0.329</v>
      </c>
      <c r="G23" s="14">
        <v>261.88</v>
      </c>
      <c r="H23" s="14">
        <f ca="1">ROUND(INDIRECT(ADDRESS(ROW()+(0), COLUMN()+(-2), 1))*INDIRECT(ADDRESS(ROW()+(0), COLUMN()+(-1), 1)), 2)</f>
        <v>86.16</v>
      </c>
    </row>
    <row r="24" spans="1:8" ht="13.50" thickBot="1" customHeight="1">
      <c r="A24" s="15"/>
      <c r="B24" s="15"/>
      <c r="C24" s="15"/>
      <c r="D24" s="15"/>
      <c r="E24" s="15"/>
      <c r="F24" s="9" t="s">
        <v>46</v>
      </c>
      <c r="G24" s="9"/>
      <c r="H24" s="17">
        <f ca="1">ROUND(SUM(INDIRECT(ADDRESS(ROW()+(-1), COLUMN()+(0), 1)),INDIRECT(ADDRESS(ROW()+(-2), COLUMN()+(0), 1))), 2)</f>
        <v>201.2</v>
      </c>
    </row>
    <row r="25" spans="1:8" ht="13.50" thickBot="1" customHeight="1">
      <c r="A25" s="15">
        <v>4</v>
      </c>
      <c r="B25" s="15"/>
      <c r="C25" s="15"/>
      <c r="D25" s="15"/>
      <c r="E25" s="18" t="s">
        <v>47</v>
      </c>
      <c r="F25" s="18"/>
      <c r="G25" s="15"/>
      <c r="H25" s="15"/>
    </row>
    <row r="26" spans="1:8" ht="13.50" thickBot="1" customHeight="1">
      <c r="A26" s="19"/>
      <c r="B26" s="19"/>
      <c r="C26" s="20" t="s">
        <v>48</v>
      </c>
      <c r="D26" s="20"/>
      <c r="E26" s="19" t="s">
        <v>49</v>
      </c>
      <c r="F26" s="13">
        <v>2</v>
      </c>
      <c r="G26" s="14">
        <f ca="1">ROUND(SUM(INDIRECT(ADDRESS(ROW()+(-2), COLUMN()+(1), 1)),INDIRECT(ADDRESS(ROW()+(-6), COLUMN()+(1), 1)),INDIRECT(ADDRESS(ROW()+(-12), COLUMN()+(1), 1))), 2)</f>
        <v>770.54</v>
      </c>
      <c r="H26" s="14">
        <f ca="1">ROUND(INDIRECT(ADDRESS(ROW()+(0), COLUMN()+(-2), 1))*INDIRECT(ADDRESS(ROW()+(0), COLUMN()+(-1), 1))/100, 2)</f>
        <v>15.41</v>
      </c>
    </row>
    <row r="27" spans="1:8" ht="13.50" thickBot="1" customHeight="1">
      <c r="A27" s="21" t="s">
        <v>50</v>
      </c>
      <c r="B27" s="21"/>
      <c r="C27" s="22"/>
      <c r="D27" s="22"/>
      <c r="E27" s="23"/>
      <c r="F27" s="24" t="s">
        <v>51</v>
      </c>
      <c r="G27" s="25"/>
      <c r="H27" s="26">
        <f ca="1">ROUND(SUM(INDIRECT(ADDRESS(ROW()+(-1), COLUMN()+(0), 1)),INDIRECT(ADDRESS(ROW()+(-3), COLUMN()+(0), 1)),INDIRECT(ADDRESS(ROW()+(-7), COLUMN()+(0), 1)),INDIRECT(ADDRESS(ROW()+(-13), COLUMN()+(0), 1))), 2)</f>
        <v>785.95</v>
      </c>
    </row>
  </sheetData>
  <mergeCells count="5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A19:B19"/>
    <mergeCell ref="C19:D19"/>
    <mergeCell ref="A20:B20"/>
    <mergeCell ref="C20:D20"/>
    <mergeCell ref="F20:G20"/>
    <mergeCell ref="A21:B21"/>
    <mergeCell ref="C21:D21"/>
    <mergeCell ref="E21:F21"/>
    <mergeCell ref="A22:B22"/>
    <mergeCell ref="C22:D22"/>
    <mergeCell ref="A23:B23"/>
    <mergeCell ref="C23:D23"/>
    <mergeCell ref="A24:B24"/>
    <mergeCell ref="C24:D24"/>
    <mergeCell ref="F24:G24"/>
    <mergeCell ref="A25:B25"/>
    <mergeCell ref="C25:D25"/>
    <mergeCell ref="E25:F25"/>
    <mergeCell ref="A26:B26"/>
    <mergeCell ref="C26:D26"/>
    <mergeCell ref="A27:E27"/>
    <mergeCell ref="F27:G27"/>
  </mergeCells>
  <pageMargins left="0.147638" right="0.147638" top="0.206693" bottom="0.206693" header="0.0" footer="0.0"/>
  <pageSetup paperSize="9" orientation="portrait"/>
  <rowBreaks count="0" manualBreakCount="0">
    </rowBreaks>
</worksheet>
</file>