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<sst xmlns="http://schemas.openxmlformats.org/spreadsheetml/2006/main" count="46" uniqueCount="46">
  <si>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</si>
  <si>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IUS015</t>
  </si>
  <si>
    <t xml:space="preserve">m</t>
  </si>
  <si>
    <t xml:space="preserve">Colector enterrado de hormigón armado.</t>
  </si>
  <si>
    <r>
      <rPr>
        <sz val="8.25"/>
        <color rgb="FF000000"/>
        <rFont val="Arial"/>
        <family val="2"/>
      </rPr>
      <t xml:space="preserve">Colector enterrado, formado por tubo de hormigón armado para saneamiento sin presión, fabricado por compresión radial, clase 60, carga de rotura 60 kN/m², de 300 mm de diámetro nominal (interior), unión por tomacorriente y campana con junta elástica. El precio incluye los equipos y la maquinaria necesarios para el desplazamiento y la disposición en obra de los elementos, pero no incluye la excavación ni el relleno principal.</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</si>
  <si>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</si>
  <si>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</si>
  <si>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</si>
  <si>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</si>
  <si>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</si>
  <si>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</si>
  <si>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</si>
  <si>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mt46thb020aa</t>
  </si>
  <si>
    <t xml:space="preserve">m</t>
  </si>
  <si>
    <t xml:space="preserve">Tubo de hormigón armado para saneamiento sin presión, fabricado por compresión radial, clase 60, carga de rotura 60 kN/m², de 300 mm de diámetro nominal (interior), unión por tomacorriente y campana con junta elástica, en tramos de 420 mm de diámetro exterior, 60 mm de espesor, 2400 mm de longitud útil, 2500 mm de longitud total, campana de 520 mm de diámetro exterior y 420 kg de peso, con junta de caucho EPDM, de deslizamiento y compresión, tipo arpón.</t>
  </si>
  <si>
    <t xml:space="preserve">mt46thb110a</t>
  </si>
  <si>
    <t xml:space="preserve">kg</t>
  </si>
  <si>
    <t xml:space="preserve">Lubricante para unión con junta elástica, en colectora enterrada de desagüe cloacal sin presión.</t>
  </si>
  <si>
    <t xml:space="preserve">mt01ara010a</t>
  </si>
  <si>
    <t xml:space="preserve">m³</t>
  </si>
  <si>
    <t xml:space="preserve">Arena con granulometría de 0 a 5 mm de diámetro, limpia.</t>
  </si>
  <si>
    <t xml:space="preserve">Subtotal materiales:</t>
  </si>
  <si>
    <t xml:space="preserve">Equipo</t>
  </si>
  <si>
    <t xml:space="preserve">mq04cag010b</t>
  </si>
  <si>
    <t xml:space="preserve">h</t>
  </si>
  <si>
    <t xml:space="preserve">Camión con grúa de hasta 10 t.</t>
  </si>
  <si>
    <t xml:space="preserve">mq01ret020b</t>
  </si>
  <si>
    <t xml:space="preserve">h</t>
  </si>
  <si>
    <t xml:space="preserve">Retrocargadora sobre neumáticos, de 70 kW.</t>
  </si>
  <si>
    <t xml:space="preserve">mq02rop020</t>
  </si>
  <si>
    <t xml:space="preserve">h</t>
  </si>
  <si>
    <t xml:space="preserve">Pisón vibrante de guiado manual, de 80 kg, con placa de 30x30 cm, tipo rana.</t>
  </si>
  <si>
    <t xml:space="preserve">Subtotal equipo:</t>
  </si>
  <si>
    <t xml:space="preserve">Mano de obra</t>
  </si>
  <si>
    <t xml:space="preserve">mo041</t>
  </si>
  <si>
    <t xml:space="preserve">h</t>
  </si>
  <si>
    <t xml:space="preserve">Oficial albañil de construcción de obra civil.</t>
  </si>
  <si>
    <t xml:space="preserve">mo087</t>
  </si>
  <si>
    <t xml:space="preserve">h</t>
  </si>
  <si>
    <t xml:space="preserve">Medio oficial albañil de construcción de obra civil.</t>
  </si>
  <si>
    <t xml:space="preserve">Subtotal mano de obra:</t>
  </si>
  <si>
    <t xml:space="preserve">Herramientas</t>
  </si>
  <si>
    <t xml:space="preserve">%</t>
  </si>
  <si>
    <t xml:space="preserve">Herramientas</t>
  </si>
  <si>
    <t xml:space="preserve">Coste de mantenimiento decenal: $u 59,88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</si>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</sst>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61" customWidth="1"/>
    <col min="3" max="3" width="7.65" customWidth="1"/>
    <col min="4" max="4" width="71.91" customWidth="1"/>
    <col min="5" max="5" width="12.07" customWidth="1"/>
    <col min="6" max="6" width="13.94"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1">
        <v>1.05</v>
      </c>
      <c r="F10" s="12">
        <v>684.01</v>
      </c>
      <c r="G10" s="12">
        <f ca="1">ROUND(INDIRECT(ADDRESS(ROW()+(0), COLUMN()+(-2), 1))*INDIRECT(ADDRESS(ROW()+(0), COLUMN()+(-1), 1)), 2)</f>
        <v>718.21</v>
      </c>
    </row>
    <row r="11" spans="1:7" ht="24.00" thickBot="1" customHeight="1">
      <c r="A11" s="1" t="s">
        <v>15</v>
      </c>
      <c r="B11" s="1"/>
      <c r="C11" s="10" t="s">
        <v>16</v>
      </c>
      <c r="D11" s="1" t="s">
        <v>17</v>
      </c>
      <c r="E11" s="11">
        <v>0.013</v>
      </c>
      <c r="F11" s="12">
        <v>100.12</v>
      </c>
      <c r="G11" s="12">
        <f ca="1">ROUND(INDIRECT(ADDRESS(ROW()+(0), COLUMN()+(-2), 1))*INDIRECT(ADDRESS(ROW()+(0), COLUMN()+(-1), 1)), 2)</f>
        <v>1.3</v>
      </c>
    </row>
    <row r="12" spans="1:7" ht="13.50" thickBot="1" customHeight="1">
      <c r="A12" s="1" t="s">
        <v>18</v>
      </c>
      <c r="B12" s="1"/>
      <c r="C12" s="10" t="s">
        <v>19</v>
      </c>
      <c r="D12" s="1" t="s">
        <v>20</v>
      </c>
      <c r="E12" s="13">
        <v>0.419</v>
      </c>
      <c r="F12" s="14">
        <v>490.88</v>
      </c>
      <c r="G12" s="14">
        <f ca="1">ROUND(INDIRECT(ADDRESS(ROW()+(0), COLUMN()+(-2), 1))*INDIRECT(ADDRESS(ROW()+(0), COLUMN()+(-1), 1)), 2)</f>
        <v>205.68</v>
      </c>
    </row>
    <row r="13" spans="1:7" ht="13.50" thickBot="1" customHeight="1">
      <c r="A13" s="15"/>
      <c r="B13" s="15"/>
      <c r="C13" s="15"/>
      <c r="D13" s="15"/>
      <c r="E13" s="9" t="s">
        <v>21</v>
      </c>
      <c r="F13" s="9"/>
      <c r="G13" s="17">
        <f ca="1">ROUND(SUM(INDIRECT(ADDRESS(ROW()+(-1), COLUMN()+(0), 1)),INDIRECT(ADDRESS(ROW()+(-2), COLUMN()+(0), 1)),INDIRECT(ADDRESS(ROW()+(-3), COLUMN()+(0), 1))), 2)</f>
        <v>925.19</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0.114</v>
      </c>
      <c r="F15" s="12">
        <v>2018.68</v>
      </c>
      <c r="G15" s="12">
        <f ca="1">ROUND(INDIRECT(ADDRESS(ROW()+(0), COLUMN()+(-2), 1))*INDIRECT(ADDRESS(ROW()+(0), COLUMN()+(-1), 1)), 2)</f>
        <v>230.13</v>
      </c>
    </row>
    <row r="16" spans="1:7" ht="13.50" thickBot="1" customHeight="1">
      <c r="A16" s="1" t="s">
        <v>26</v>
      </c>
      <c r="B16" s="1"/>
      <c r="C16" s="10" t="s">
        <v>27</v>
      </c>
      <c r="D16" s="1" t="s">
        <v>28</v>
      </c>
      <c r="E16" s="11">
        <v>0.054</v>
      </c>
      <c r="F16" s="12">
        <v>1316.47</v>
      </c>
      <c r="G16" s="12">
        <f ca="1">ROUND(INDIRECT(ADDRESS(ROW()+(0), COLUMN()+(-2), 1))*INDIRECT(ADDRESS(ROW()+(0), COLUMN()+(-1), 1)), 2)</f>
        <v>71.09</v>
      </c>
    </row>
    <row r="17" spans="1:7" ht="13.50" thickBot="1" customHeight="1">
      <c r="A17" s="1" t="s">
        <v>29</v>
      </c>
      <c r="B17" s="1"/>
      <c r="C17" s="10" t="s">
        <v>30</v>
      </c>
      <c r="D17" s="1" t="s">
        <v>31</v>
      </c>
      <c r="E17" s="13">
        <v>0.346</v>
      </c>
      <c r="F17" s="14">
        <v>126.17</v>
      </c>
      <c r="G17" s="14">
        <f ca="1">ROUND(INDIRECT(ADDRESS(ROW()+(0), COLUMN()+(-2), 1))*INDIRECT(ADDRESS(ROW()+(0), COLUMN()+(-1), 1)), 2)</f>
        <v>43.65</v>
      </c>
    </row>
    <row r="18" spans="1:7" ht="13.50" thickBot="1" customHeight="1">
      <c r="A18" s="15"/>
      <c r="B18" s="15"/>
      <c r="C18" s="15"/>
      <c r="D18" s="15"/>
      <c r="E18" s="9" t="s">
        <v>32</v>
      </c>
      <c r="F18" s="9"/>
      <c r="G18" s="17">
        <f ca="1">ROUND(SUM(INDIRECT(ADDRESS(ROW()+(-1), COLUMN()+(0), 1)),INDIRECT(ADDRESS(ROW()+(-2), COLUMN()+(0), 1)),INDIRECT(ADDRESS(ROW()+(-3), COLUMN()+(0), 1))), 2)</f>
        <v>344.87</v>
      </c>
    </row>
    <row r="19" spans="1:7" ht="13.50" thickBot="1" customHeight="1">
      <c r="A19" s="15">
        <v>3</v>
      </c>
      <c r="B19" s="15"/>
      <c r="C19" s="15"/>
      <c r="D19" s="18" t="s">
        <v>33</v>
      </c>
      <c r="E19" s="18"/>
      <c r="F19" s="15"/>
      <c r="G19" s="15"/>
    </row>
    <row r="20" spans="1:7" ht="13.50" thickBot="1" customHeight="1">
      <c r="A20" s="1" t="s">
        <v>34</v>
      </c>
      <c r="B20" s="1"/>
      <c r="C20" s="10" t="s">
        <v>35</v>
      </c>
      <c r="D20" s="1" t="s">
        <v>36</v>
      </c>
      <c r="E20" s="11">
        <v>0.311</v>
      </c>
      <c r="F20" s="12">
        <v>377.17</v>
      </c>
      <c r="G20" s="12">
        <f ca="1">ROUND(INDIRECT(ADDRESS(ROW()+(0), COLUMN()+(-2), 1))*INDIRECT(ADDRESS(ROW()+(0), COLUMN()+(-1), 1)), 2)</f>
        <v>117.3</v>
      </c>
    </row>
    <row r="21" spans="1:7" ht="13.50" thickBot="1" customHeight="1">
      <c r="A21" s="1" t="s">
        <v>37</v>
      </c>
      <c r="B21" s="1"/>
      <c r="C21" s="10" t="s">
        <v>38</v>
      </c>
      <c r="D21" s="1" t="s">
        <v>39</v>
      </c>
      <c r="E21" s="13">
        <v>0.307</v>
      </c>
      <c r="F21" s="14">
        <v>261.88</v>
      </c>
      <c r="G21" s="14">
        <f ca="1">ROUND(INDIRECT(ADDRESS(ROW()+(0), COLUMN()+(-2), 1))*INDIRECT(ADDRESS(ROW()+(0), COLUMN()+(-1), 1)), 2)</f>
        <v>80.4</v>
      </c>
    </row>
    <row r="22" spans="1:7" ht="13.50" thickBot="1" customHeight="1">
      <c r="A22" s="15"/>
      <c r="B22" s="15"/>
      <c r="C22" s="15"/>
      <c r="D22" s="15"/>
      <c r="E22" s="9" t="s">
        <v>40</v>
      </c>
      <c r="F22" s="9"/>
      <c r="G22" s="17">
        <f ca="1">ROUND(SUM(INDIRECT(ADDRESS(ROW()+(-1), COLUMN()+(0), 1)),INDIRECT(ADDRESS(ROW()+(-2), COLUMN()+(0), 1))), 2)</f>
        <v>197.7</v>
      </c>
    </row>
    <row r="23" spans="1:7" ht="13.50" thickBot="1" customHeight="1">
      <c r="A23" s="15">
        <v>4</v>
      </c>
      <c r="B23" s="15"/>
      <c r="C23" s="15"/>
      <c r="D23" s="18" t="s">
        <v>41</v>
      </c>
      <c r="E23" s="18"/>
      <c r="F23" s="15"/>
      <c r="G23" s="15"/>
    </row>
    <row r="24" spans="1:7" ht="13.50" thickBot="1" customHeight="1">
      <c r="A24" s="19"/>
      <c r="B24" s="19"/>
      <c r="C24" s="20" t="s">
        <v>42</v>
      </c>
      <c r="D24" s="19" t="s">
        <v>43</v>
      </c>
      <c r="E24" s="13">
        <v>2</v>
      </c>
      <c r="F24" s="14">
        <f ca="1">ROUND(SUM(INDIRECT(ADDRESS(ROW()+(-2), COLUMN()+(1), 1)),INDIRECT(ADDRESS(ROW()+(-6), COLUMN()+(1), 1)),INDIRECT(ADDRESS(ROW()+(-11), COLUMN()+(1), 1))), 2)</f>
        <v>1467.76</v>
      </c>
      <c r="G24" s="14">
        <f ca="1">ROUND(INDIRECT(ADDRESS(ROW()+(0), COLUMN()+(-2), 1))*INDIRECT(ADDRESS(ROW()+(0), COLUMN()+(-1), 1))/100, 2)</f>
        <v>29.36</v>
      </c>
    </row>
    <row r="25" spans="1:7" ht="13.50" thickBot="1" customHeight="1">
      <c r="A25" s="21" t="s">
        <v>44</v>
      </c>
      <c r="B25" s="21"/>
      <c r="C25" s="22"/>
      <c r="D25" s="23"/>
      <c r="E25" s="24" t="s">
        <v>45</v>
      </c>
      <c r="F25" s="25"/>
      <c r="G25" s="26">
        <f ca="1">ROUND(SUM(INDIRECT(ADDRESS(ROW()+(-1), COLUMN()+(0), 1)),INDIRECT(ADDRESS(ROW()+(-3), COLUMN()+(0), 1)),INDIRECT(ADDRESS(ROW()+(-7), COLUMN()+(0), 1)),INDIRECT(ADDRESS(ROW()+(-12), COLUMN()+(0), 1))), 2)</f>
        <v>1497.12</v>
      </c>
    </row>
  </sheetData>
  <mergeCells count="29">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