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<sst xmlns="http://schemas.openxmlformats.org/spreadsheetml/2006/main" count="40" uniqueCount="40">
  <si>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</si>
  <si>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</si>
  <si>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</si>
  <si>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</si>
  <si>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con refuerzo bajo calzada, formado por tubo de hormigón masivo, fabricado por compresión radial, con cemento SR (resistente a sulfatos), clase R (Reforzada), carga de rotura 135 kN/m², de 500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</si>
  <si>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</si>
  <si>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</si>
  <si>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</si>
  <si>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</si>
  <si>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</si>
  <si>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</si>
  <si>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</si>
  <si>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mt46thb010p</t>
  </si>
  <si>
    <t xml:space="preserve">m</t>
  </si>
  <si>
    <t xml:space="preserve">Tubo de hormigón masivo, fabricado por compresión radial, con cemento SR (resistente a sulfatos), clase R (Reforzada), carga de rotura 135 kN/m², de 500 mm de diámetro nominal (interior), unión por tomacorriente y campana con junta elástica, en tramos de 650 mm de diámetro exterior, 75 mm de espesor, 2400 mm de longitud útil, 2500 mm de longitud total, campana de 780 mm de diámetro exterior y 820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</si>
  <si>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</si>
  <si>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</si>
  <si>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</si>
  <si>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mt10hmf080we</t>
  </si>
  <si>
    <t xml:space="preserve">m³</t>
  </si>
  <si>
    <t xml:space="preserve">Hormigón masivo H-35, clase de exposición ambiental A1+Q2, tamaño máximo del agregado 19 mm, consistencia muy plástica, premezclado, según CIRSOC 201 2005.</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</si>
  <si>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</si>
  <si>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</si>
  <si>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</si>
  <si>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</si>
  <si>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</si>
  <si>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</si>
  <si>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</si>
  <si>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</si>
  <si>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</si>
  <si>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</si>
  <si>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</si>
  <si>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</si>
  <si>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construcción de obra civil.</t>
  </si>
  <si>
    <t xml:space="preserve">Subtotal mano de obra:</t>
  </si>
  <si>
    <t xml:space="preserve">Herramientas</t>
  </si>
  <si>
    <t xml:space="preserve">%</t>
  </si>
  <si>
    <t xml:space="preserve">Herramientas</t>
  </si>
  <si>
    <t xml:space="preserve">Coste de mantenimiento decenal: $u 317,80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</si>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</sst>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1.19"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800.44</v>
      </c>
      <c r="H10" s="12">
        <f ca="1">ROUND(INDIRECT(ADDRESS(ROW()+(0), COLUMN()+(-2), 1))*INDIRECT(ADDRESS(ROW()+(0), COLUMN()+(-1), 1)), 2)</f>
        <v>840.46</v>
      </c>
    </row>
    <row r="11" spans="1:8" ht="24.00" thickBot="1" customHeight="1">
      <c r="A11" s="1" t="s">
        <v>15</v>
      </c>
      <c r="B11" s="1"/>
      <c r="C11" s="1"/>
      <c r="D11" s="10" t="s">
        <v>16</v>
      </c>
      <c r="E11" s="1" t="s">
        <v>17</v>
      </c>
      <c r="F11" s="11">
        <v>0.022</v>
      </c>
      <c r="G11" s="12">
        <v>99.65</v>
      </c>
      <c r="H11" s="12">
        <f ca="1">ROUND(INDIRECT(ADDRESS(ROW()+(0), COLUMN()+(-2), 1))*INDIRECT(ADDRESS(ROW()+(0), COLUMN()+(-1), 1)), 2)</f>
        <v>2.19</v>
      </c>
    </row>
    <row r="12" spans="1:8" ht="34.50" thickBot="1" customHeight="1">
      <c r="A12" s="1" t="s">
        <v>18</v>
      </c>
      <c r="B12" s="1"/>
      <c r="C12" s="1"/>
      <c r="D12" s="10" t="s">
        <v>19</v>
      </c>
      <c r="E12" s="1" t="s">
        <v>20</v>
      </c>
      <c r="F12" s="13">
        <v>0.614</v>
      </c>
      <c r="G12" s="14">
        <v>7719.59</v>
      </c>
      <c r="H12" s="14">
        <f ca="1">ROUND(INDIRECT(ADDRESS(ROW()+(0), COLUMN()+(-2), 1))*INDIRECT(ADDRESS(ROW()+(0), COLUMN()+(-1), 1)), 2)</f>
        <v>4739.83</v>
      </c>
    </row>
    <row r="13" spans="1:8" ht="13.50" thickBot="1" customHeight="1">
      <c r="A13" s="15"/>
      <c r="B13" s="15"/>
      <c r="C13" s="15"/>
      <c r="D13" s="15"/>
      <c r="E13" s="15"/>
      <c r="F13" s="9" t="s">
        <v>21</v>
      </c>
      <c r="G13" s="9"/>
      <c r="H13" s="17">
        <f ca="1">ROUND(SUM(INDIRECT(ADDRESS(ROW()+(-1), COLUMN()+(0), 1)),INDIRECT(ADDRESS(ROW()+(-2), COLUMN()+(0), 1)),INDIRECT(ADDRESS(ROW()+(-3), COLUMN()+(0), 1))), 2)</f>
        <v>5582.48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0.187</v>
      </c>
      <c r="G15" s="12">
        <v>1988.41</v>
      </c>
      <c r="H15" s="12">
        <f ca="1">ROUND(INDIRECT(ADDRESS(ROW()+(0), COLUMN()+(-2), 1))*INDIRECT(ADDRESS(ROW()+(0), COLUMN()+(-1), 1)), 2)</f>
        <v>371.83</v>
      </c>
    </row>
    <row r="16" spans="1:8" ht="13.50" thickBot="1" customHeight="1">
      <c r="A16" s="1" t="s">
        <v>26</v>
      </c>
      <c r="B16" s="1"/>
      <c r="C16" s="1"/>
      <c r="D16" s="10" t="s">
        <v>27</v>
      </c>
      <c r="E16" s="1" t="s">
        <v>28</v>
      </c>
      <c r="F16" s="13">
        <v>0.089</v>
      </c>
      <c r="G16" s="14">
        <v>1296.73</v>
      </c>
      <c r="H16" s="14">
        <f ca="1">ROUND(INDIRECT(ADDRESS(ROW()+(0), COLUMN()+(-2), 1))*INDIRECT(ADDRESS(ROW()+(0), COLUMN()+(-1), 1)), 2)</f>
        <v>115.41</v>
      </c>
    </row>
    <row r="17" spans="1:8" ht="13.50" thickBot="1" customHeight="1">
      <c r="A17" s="15"/>
      <c r="B17" s="15"/>
      <c r="C17" s="15"/>
      <c r="D17" s="15"/>
      <c r="E17" s="15"/>
      <c r="F17" s="9" t="s">
        <v>29</v>
      </c>
      <c r="G17" s="9"/>
      <c r="H17" s="17">
        <f ca="1">ROUND(SUM(INDIRECT(ADDRESS(ROW()+(-1), COLUMN()+(0), 1)),INDIRECT(ADDRESS(ROW()+(-2), COLUMN()+(0), 1))), 2)</f>
        <v>487.24</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3">
        <v>0.445</v>
      </c>
      <c r="G19" s="14">
        <v>363.15</v>
      </c>
      <c r="H19" s="14">
        <f ca="1">ROUND(INDIRECT(ADDRESS(ROW()+(0), COLUMN()+(-2), 1))*INDIRECT(ADDRESS(ROW()+(0), COLUMN()+(-1), 1)), 2)</f>
        <v>161.6</v>
      </c>
    </row>
    <row r="20" spans="1:8" ht="13.50" thickBot="1" customHeight="1">
      <c r="A20" s="15"/>
      <c r="B20" s="15"/>
      <c r="C20" s="15"/>
      <c r="D20" s="15"/>
      <c r="E20" s="15"/>
      <c r="F20" s="9" t="s">
        <v>34</v>
      </c>
      <c r="G20" s="9"/>
      <c r="H20" s="17">
        <f ca="1">ROUND(SUM(INDIRECT(ADDRESS(ROW()+(-1), COLUMN()+(0), 1))), 2)</f>
        <v>161.6</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1)),INDIRECT(ADDRESS(ROW()+(-5), COLUMN()+(1), 1)),INDIRECT(ADDRESS(ROW()+(-9), COLUMN()+(1), 1))), 2)</f>
        <v>6231.32</v>
      </c>
      <c r="H22" s="14">
        <f ca="1">ROUND(INDIRECT(ADDRESS(ROW()+(0), COLUMN()+(-2), 1))*INDIRECT(ADDRESS(ROW()+(0), COLUMN()+(-1), 1))/100, 2)</f>
        <v>124.63</v>
      </c>
    </row>
    <row r="23" spans="1:8" ht="13.50" thickBot="1" customHeight="1">
      <c r="A23" s="21" t="s">
        <v>38</v>
      </c>
      <c r="B23" s="21"/>
      <c r="C23" s="21"/>
      <c r="D23" s="22"/>
      <c r="E23" s="23"/>
      <c r="F23" s="24" t="s">
        <v>39</v>
      </c>
      <c r="G23" s="25"/>
      <c r="H23" s="26">
        <f ca="1">ROUND(SUM(INDIRECT(ADDRESS(ROW()+(-1), COLUMN()+(0), 1)),INDIRECT(ADDRESS(ROW()+(-3), COLUMN()+(0), 1)),INDIRECT(ADDRESS(ROW()+(-6), COLUMN()+(0), 1)),INDIRECT(ADDRESS(ROW()+(-10), COLUMN()+(0), 1))), 2)</f>
        <v>6355.95</v>
      </c>
    </row>
  </sheetData>
  <mergeCells count="27">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