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<sst xmlns="http://schemas.openxmlformats.org/spreadsheetml/2006/main" count="40" uniqueCount="40">
  <si>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</si>
  <si>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IUS010</t>
  </si>
  <si>
    <t xml:space="preserve">m</t>
  </si>
  <si>
    <t xml:space="preserve">Colector enterrado de hormigón masivo.</t>
  </si>
  <si>
    <r>
      <rPr>
        <sz val="8.25"/>
        <color rgb="FF000000"/>
        <rFont val="Arial"/>
        <family val="2"/>
      </rPr>
      <t xml:space="preserve">Colector enterrado, con refuerzo bajo calzada, formado por tubo de hormigón masivo, fabricado por compresión radial, clase N (Normal), carga de rotura 90 kN/m², de 500 mm de diámetro nominal (interior), unión por tomacorriente y campana con junta elástica. El precio incluye los equipos y la maquinaria necesarios para el desplazamiento y la disposición en obra de los elementos, pero no incluye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</si>
  <si>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</si>
  <si>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</si>
  <si>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</si>
  <si>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</si>
  <si>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</si>
  <si>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</si>
  <si>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</si>
  <si>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mt46thb010e</t>
  </si>
  <si>
    <t xml:space="preserve">m</t>
  </si>
  <si>
    <t xml:space="preserve">Tubo de hormigón masivo, fabricado por compresión radial, clase N (Normal), carga de rotura 90 kN/m², de 500 mm de diámetro nominal (interior), unión por tomacorriente y campana con junta elástica, en tramos de 650 mm de diámetro exterior, 75 mm de espesor, 2400 mm de longitud útil, 2500 mm de longitud total, campana de 780 mm de diámetro exterior y 820 kg de peso, con junta de caucho EPDM, de deslizamiento y compresión, tipo arpón.</t>
  </si>
  <si>
    <t xml:space="preserve">mt46thb110a</t>
  </si>
  <si>
    <t xml:space="preserve">kg</t>
  </si>
  <si>
    <t xml:space="preserve">Lubricante para unión con junta elástica, en colectora enterrada de desagüe cloacal sin presión.</t>
  </si>
  <si>
    <t xml:space="preserve">mt10hmf080Fe</t>
  </si>
  <si>
    <t xml:space="preserve">m³</t>
  </si>
  <si>
    <t xml:space="preserve">Hormigón masivo H-20, clase de exposición ambiental A1, tamaño máximo del agregado 19 mm, consistencia muy plástica, premezclado, según CIRSOC 201 2005.</t>
  </si>
  <si>
    <t xml:space="preserve">Subtotal materiales:</t>
  </si>
  <si>
    <t xml:space="preserve">Equipo</t>
  </si>
  <si>
    <t xml:space="preserve">mq04cag010b</t>
  </si>
  <si>
    <t xml:space="preserve">h</t>
  </si>
  <si>
    <t xml:space="preserve">Camión con grúa de hasta 10 t.</t>
  </si>
  <si>
    <t xml:space="preserve">mq01ret020b</t>
  </si>
  <si>
    <t xml:space="preserve">h</t>
  </si>
  <si>
    <t xml:space="preserve">Retrocargadora sobre neumáticos, de 70 kW.</t>
  </si>
  <si>
    <t xml:space="preserve">Subtotal equipo:</t>
  </si>
  <si>
    <t xml:space="preserve">Mano de obra</t>
  </si>
  <si>
    <t xml:space="preserve">mo041</t>
  </si>
  <si>
    <t xml:space="preserve">h</t>
  </si>
  <si>
    <t xml:space="preserve">Oficial albañil de construcción de obra civil.</t>
  </si>
  <si>
    <t xml:space="preserve">Subtotal mano de obra:</t>
  </si>
  <si>
    <t xml:space="preserve">Herramientas</t>
  </si>
  <si>
    <t xml:space="preserve">%</t>
  </si>
  <si>
    <t xml:space="preserve">Herramientas</t>
  </si>
  <si>
    <t xml:space="preserve">Coste de mantenimiento decenal: $u 300,51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</si>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</sst>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8.16" customWidth="1"/>
    <col min="4" max="4" width="69.87"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1.05</v>
      </c>
      <c r="F10" s="12">
        <v>758.17</v>
      </c>
      <c r="G10" s="12">
        <f ca="1">ROUND(INDIRECT(ADDRESS(ROW()+(0), COLUMN()+(-2), 1))*INDIRECT(ADDRESS(ROW()+(0), COLUMN()+(-1), 1)), 2)</f>
        <v>796.08</v>
      </c>
    </row>
    <row r="11" spans="1:7" ht="24.00" thickBot="1" customHeight="1">
      <c r="A11" s="1" t="s">
        <v>15</v>
      </c>
      <c r="B11" s="1"/>
      <c r="C11" s="10" t="s">
        <v>16</v>
      </c>
      <c r="D11" s="1" t="s">
        <v>17</v>
      </c>
      <c r="E11" s="11">
        <v>0.022</v>
      </c>
      <c r="F11" s="12">
        <v>99.65</v>
      </c>
      <c r="G11" s="12">
        <f ca="1">ROUND(INDIRECT(ADDRESS(ROW()+(0), COLUMN()+(-2), 1))*INDIRECT(ADDRESS(ROW()+(0), COLUMN()+(-1), 1)), 2)</f>
        <v>2.19</v>
      </c>
    </row>
    <row r="12" spans="1:7" ht="34.50" thickBot="1" customHeight="1">
      <c r="A12" s="1" t="s">
        <v>18</v>
      </c>
      <c r="B12" s="1"/>
      <c r="C12" s="10" t="s">
        <v>19</v>
      </c>
      <c r="D12" s="1" t="s">
        <v>20</v>
      </c>
      <c r="E12" s="13">
        <v>0.614</v>
      </c>
      <c r="F12" s="14">
        <v>7239.78</v>
      </c>
      <c r="G12" s="14">
        <f ca="1">ROUND(INDIRECT(ADDRESS(ROW()+(0), COLUMN()+(-2), 1))*INDIRECT(ADDRESS(ROW()+(0), COLUMN()+(-1), 1)), 2)</f>
        <v>4445.22</v>
      </c>
    </row>
    <row r="13" spans="1:7" ht="13.50" thickBot="1" customHeight="1">
      <c r="A13" s="15"/>
      <c r="B13" s="15"/>
      <c r="C13" s="15"/>
      <c r="D13" s="15"/>
      <c r="E13" s="9" t="s">
        <v>21</v>
      </c>
      <c r="F13" s="9"/>
      <c r="G13" s="17">
        <f ca="1">ROUND(SUM(INDIRECT(ADDRESS(ROW()+(-1), COLUMN()+(0), 1)),INDIRECT(ADDRESS(ROW()+(-2), COLUMN()+(0), 1)),INDIRECT(ADDRESS(ROW()+(-3), COLUMN()+(0), 1))), 2)</f>
        <v>5243.49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0.187</v>
      </c>
      <c r="F15" s="12">
        <v>1988.41</v>
      </c>
      <c r="G15" s="12">
        <f ca="1">ROUND(INDIRECT(ADDRESS(ROW()+(0), COLUMN()+(-2), 1))*INDIRECT(ADDRESS(ROW()+(0), COLUMN()+(-1), 1)), 2)</f>
        <v>371.83</v>
      </c>
    </row>
    <row r="16" spans="1:7" ht="13.50" thickBot="1" customHeight="1">
      <c r="A16" s="1" t="s">
        <v>26</v>
      </c>
      <c r="B16" s="1"/>
      <c r="C16" s="10" t="s">
        <v>27</v>
      </c>
      <c r="D16" s="1" t="s">
        <v>28</v>
      </c>
      <c r="E16" s="13">
        <v>0.089</v>
      </c>
      <c r="F16" s="14">
        <v>1296.73</v>
      </c>
      <c r="G16" s="14">
        <f ca="1">ROUND(INDIRECT(ADDRESS(ROW()+(0), COLUMN()+(-2), 1))*INDIRECT(ADDRESS(ROW()+(0), COLUMN()+(-1), 1)), 2)</f>
        <v>115.41</v>
      </c>
    </row>
    <row r="17" spans="1:7" ht="13.50" thickBot="1" customHeight="1">
      <c r="A17" s="15"/>
      <c r="B17" s="15"/>
      <c r="C17" s="15"/>
      <c r="D17" s="15"/>
      <c r="E17" s="9" t="s">
        <v>29</v>
      </c>
      <c r="F17" s="9"/>
      <c r="G17" s="17">
        <f ca="1">ROUND(SUM(INDIRECT(ADDRESS(ROW()+(-1), COLUMN()+(0), 1)),INDIRECT(ADDRESS(ROW()+(-2), COLUMN()+(0), 1))), 2)</f>
        <v>487.24</v>
      </c>
    </row>
    <row r="18" spans="1:7" ht="13.50" thickBot="1" customHeight="1">
      <c r="A18" s="15">
        <v>3</v>
      </c>
      <c r="B18" s="15"/>
      <c r="C18" s="15"/>
      <c r="D18" s="18" t="s">
        <v>30</v>
      </c>
      <c r="E18" s="18"/>
      <c r="F18" s="15"/>
      <c r="G18" s="15"/>
    </row>
    <row r="19" spans="1:7" ht="13.50" thickBot="1" customHeight="1">
      <c r="A19" s="1" t="s">
        <v>31</v>
      </c>
      <c r="B19" s="1"/>
      <c r="C19" s="10" t="s">
        <v>32</v>
      </c>
      <c r="D19" s="1" t="s">
        <v>33</v>
      </c>
      <c r="E19" s="13">
        <v>0.445</v>
      </c>
      <c r="F19" s="14">
        <v>363.15</v>
      </c>
      <c r="G19" s="14">
        <f ca="1">ROUND(INDIRECT(ADDRESS(ROW()+(0), COLUMN()+(-2), 1))*INDIRECT(ADDRESS(ROW()+(0), COLUMN()+(-1), 1)), 2)</f>
        <v>161.6</v>
      </c>
    </row>
    <row r="20" spans="1:7" ht="13.50" thickBot="1" customHeight="1">
      <c r="A20" s="15"/>
      <c r="B20" s="15"/>
      <c r="C20" s="15"/>
      <c r="D20" s="15"/>
      <c r="E20" s="9" t="s">
        <v>34</v>
      </c>
      <c r="F20" s="9"/>
      <c r="G20" s="17">
        <f ca="1">ROUND(SUM(INDIRECT(ADDRESS(ROW()+(-1), COLUMN()+(0), 1))), 2)</f>
        <v>161.6</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1)),INDIRECT(ADDRESS(ROW()+(-5), COLUMN()+(1), 1)),INDIRECT(ADDRESS(ROW()+(-9), COLUMN()+(1), 1))), 2)</f>
        <v>5892.33</v>
      </c>
      <c r="G22" s="14">
        <f ca="1">ROUND(INDIRECT(ADDRESS(ROW()+(0), COLUMN()+(-2), 1))*INDIRECT(ADDRESS(ROW()+(0), COLUMN()+(-1), 1))/100, 2)</f>
        <v>117.85</v>
      </c>
    </row>
    <row r="23" spans="1:7" ht="13.50" thickBot="1" customHeight="1">
      <c r="A23" s="21" t="s">
        <v>38</v>
      </c>
      <c r="B23" s="21"/>
      <c r="C23" s="22"/>
      <c r="D23" s="23"/>
      <c r="E23" s="24" t="s">
        <v>39</v>
      </c>
      <c r="F23" s="25"/>
      <c r="G23" s="26">
        <f ca="1">ROUND(SUM(INDIRECT(ADDRESS(ROW()+(-1), COLUMN()+(0), 1)),INDIRECT(ADDRESS(ROW()+(-3), COLUMN()+(0), 1)),INDIRECT(ADDRESS(ROW()+(-6), COLUMN()+(0), 1)),INDIRECT(ADDRESS(ROW()+(-10), COLUMN()+(0), 1))), 2)</f>
        <v>6010.18</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