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<sst xmlns="http://schemas.openxmlformats.org/spreadsheetml/2006/main" count="40" uniqueCount="40">
  <si>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</si>
  <si>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IUS010</t>
  </si>
  <si>
    <t xml:space="preserve">m</t>
  </si>
  <si>
    <t xml:space="preserve">Colector enterrado de hormigón masivo.</t>
  </si>
  <si>
    <r>
      <rPr>
        <sz val="8.25"/>
        <color rgb="FF000000"/>
        <rFont val="Arial"/>
        <family val="2"/>
      </rPr>
      <t xml:space="preserve">Colector enterrado, con refuerzo bajo calzada, formado por tubo de hormigón masivo, fabricado por compresión radial, clase N (Normal), carga de rotura 90 kN/m², de 300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</si>
  <si>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</si>
  <si>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</si>
  <si>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</si>
  <si>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</si>
  <si>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</si>
  <si>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</si>
  <si>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</si>
  <si>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mt46thb010a</t>
  </si>
  <si>
    <t xml:space="preserve">m</t>
  </si>
  <si>
    <t xml:space="preserve">Tubo de hormigón masivo, fabricado por compresión radial, clase N (Normal), carga de rotura 90 kN/m², de 300 mm de diámetro nominal (interior), unión por tomacorriente y campana con junta elástica, en tramos de 420 mm de diámetro exterior, 60 mm de espesor, 2400 mm de longitud útil, 2500 mm de longitud total, campana de 520 mm de diámetro exterior y 420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</si>
  <si>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</si>
  <si>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</si>
  <si>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</si>
  <si>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mt10hmf080Fe</t>
  </si>
  <si>
    <t xml:space="preserve">m³</t>
  </si>
  <si>
    <t xml:space="preserve">Hormigón masivo H-20, clase de exposición ambiental A1, tamaño máximo del agregado 19 mm, consistencia muy plástica, premezclado, según CIRSOC 201 2005.</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</si>
  <si>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</si>
  <si>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</si>
  <si>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</si>
  <si>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</si>
  <si>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</si>
  <si>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</si>
  <si>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</si>
  <si>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</si>
  <si>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</si>
  <si>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</si>
  <si>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</si>
  <si>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</si>
  <si>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construcción de obra civil.</t>
  </si>
  <si>
    <t xml:space="preserve">Subtotal mano de obra:</t>
  </si>
  <si>
    <t xml:space="preserve">Herramientas</t>
  </si>
  <si>
    <t xml:space="preserve">%</t>
  </si>
  <si>
    <t xml:space="preserve">Herramientas</t>
  </si>
  <si>
    <t xml:space="preserve">Coste de mantenimiento decenal: $u 195,96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</si>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</sst>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8.16" customWidth="1"/>
    <col min="4" max="4" width="69.87"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378.91</v>
      </c>
      <c r="G10" s="12">
        <f ca="1">ROUND(INDIRECT(ADDRESS(ROW()+(0), COLUMN()+(-2), 1))*INDIRECT(ADDRESS(ROW()+(0), COLUMN()+(-1), 1)), 2)</f>
        <v>397.86</v>
      </c>
    </row>
    <row r="11" spans="1:7" ht="24.00" thickBot="1" customHeight="1">
      <c r="A11" s="1" t="s">
        <v>15</v>
      </c>
      <c r="B11" s="1"/>
      <c r="C11" s="10" t="s">
        <v>16</v>
      </c>
      <c r="D11" s="1" t="s">
        <v>17</v>
      </c>
      <c r="E11" s="11">
        <v>0.013</v>
      </c>
      <c r="F11" s="12">
        <v>99.65</v>
      </c>
      <c r="G11" s="12">
        <f ca="1">ROUND(INDIRECT(ADDRESS(ROW()+(0), COLUMN()+(-2), 1))*INDIRECT(ADDRESS(ROW()+(0), COLUMN()+(-1), 1)), 2)</f>
        <v>1.3</v>
      </c>
    </row>
    <row r="12" spans="1:7" ht="34.50" thickBot="1" customHeight="1">
      <c r="A12" s="1" t="s">
        <v>18</v>
      </c>
      <c r="B12" s="1"/>
      <c r="C12" s="10" t="s">
        <v>19</v>
      </c>
      <c r="D12" s="1" t="s">
        <v>20</v>
      </c>
      <c r="E12" s="13">
        <v>0.419</v>
      </c>
      <c r="F12" s="14">
        <v>7239.78</v>
      </c>
      <c r="G12" s="14">
        <f ca="1">ROUND(INDIRECT(ADDRESS(ROW()+(0), COLUMN()+(-2), 1))*INDIRECT(ADDRESS(ROW()+(0), COLUMN()+(-1), 1)), 2)</f>
        <v>3033.47</v>
      </c>
    </row>
    <row r="13" spans="1:7" ht="13.50" thickBot="1" customHeight="1">
      <c r="A13" s="15"/>
      <c r="B13" s="15"/>
      <c r="C13" s="15"/>
      <c r="D13" s="15"/>
      <c r="E13" s="9" t="s">
        <v>21</v>
      </c>
      <c r="F13" s="9"/>
      <c r="G13" s="17">
        <f ca="1">ROUND(SUM(INDIRECT(ADDRESS(ROW()+(-1), COLUMN()+(0), 1)),INDIRECT(ADDRESS(ROW()+(-2), COLUMN()+(0), 1)),INDIRECT(ADDRESS(ROW()+(-3), COLUMN()+(0), 1))), 2)</f>
        <v>3432.63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0.114</v>
      </c>
      <c r="F15" s="12">
        <v>1988.41</v>
      </c>
      <c r="G15" s="12">
        <f ca="1">ROUND(INDIRECT(ADDRESS(ROW()+(0), COLUMN()+(-2), 1))*INDIRECT(ADDRESS(ROW()+(0), COLUMN()+(-1), 1)), 2)</f>
        <v>226.68</v>
      </c>
    </row>
    <row r="16" spans="1:7" ht="13.50" thickBot="1" customHeight="1">
      <c r="A16" s="1" t="s">
        <v>26</v>
      </c>
      <c r="B16" s="1"/>
      <c r="C16" s="10" t="s">
        <v>27</v>
      </c>
      <c r="D16" s="1" t="s">
        <v>28</v>
      </c>
      <c r="E16" s="13">
        <v>0.054</v>
      </c>
      <c r="F16" s="14">
        <v>1296.73</v>
      </c>
      <c r="G16" s="14">
        <f ca="1">ROUND(INDIRECT(ADDRESS(ROW()+(0), COLUMN()+(-2), 1))*INDIRECT(ADDRESS(ROW()+(0), COLUMN()+(-1), 1)), 2)</f>
        <v>70.02</v>
      </c>
    </row>
    <row r="17" spans="1:7" ht="13.50" thickBot="1" customHeight="1">
      <c r="A17" s="15"/>
      <c r="B17" s="15"/>
      <c r="C17" s="15"/>
      <c r="D17" s="15"/>
      <c r="E17" s="9" t="s">
        <v>29</v>
      </c>
      <c r="F17" s="9"/>
      <c r="G17" s="17">
        <f ca="1">ROUND(SUM(INDIRECT(ADDRESS(ROW()+(-1), COLUMN()+(0), 1)),INDIRECT(ADDRESS(ROW()+(-2), COLUMN()+(0), 1))), 2)</f>
        <v>296.7</v>
      </c>
    </row>
    <row r="18" spans="1:7" ht="13.50" thickBot="1" customHeight="1">
      <c r="A18" s="15">
        <v>3</v>
      </c>
      <c r="B18" s="15"/>
      <c r="C18" s="15"/>
      <c r="D18" s="18" t="s">
        <v>30</v>
      </c>
      <c r="E18" s="18"/>
      <c r="F18" s="15"/>
      <c r="G18" s="15"/>
    </row>
    <row r="19" spans="1:7" ht="13.50" thickBot="1" customHeight="1">
      <c r="A19" s="1" t="s">
        <v>31</v>
      </c>
      <c r="B19" s="1"/>
      <c r="C19" s="10" t="s">
        <v>32</v>
      </c>
      <c r="D19" s="1" t="s">
        <v>33</v>
      </c>
      <c r="E19" s="13">
        <v>0.311</v>
      </c>
      <c r="F19" s="14">
        <v>363.15</v>
      </c>
      <c r="G19" s="14">
        <f ca="1">ROUND(INDIRECT(ADDRESS(ROW()+(0), COLUMN()+(-2), 1))*INDIRECT(ADDRESS(ROW()+(0), COLUMN()+(-1), 1)), 2)</f>
        <v>112.94</v>
      </c>
    </row>
    <row r="20" spans="1:7" ht="13.50" thickBot="1" customHeight="1">
      <c r="A20" s="15"/>
      <c r="B20" s="15"/>
      <c r="C20" s="15"/>
      <c r="D20" s="15"/>
      <c r="E20" s="9" t="s">
        <v>34</v>
      </c>
      <c r="F20" s="9"/>
      <c r="G20" s="17">
        <f ca="1">ROUND(SUM(INDIRECT(ADDRESS(ROW()+(-1), COLUMN()+(0), 1))), 2)</f>
        <v>112.94</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1)),INDIRECT(ADDRESS(ROW()+(-5), COLUMN()+(1), 1)),INDIRECT(ADDRESS(ROW()+(-9), COLUMN()+(1), 1))), 2)</f>
        <v>3842.27</v>
      </c>
      <c r="G22" s="14">
        <f ca="1">ROUND(INDIRECT(ADDRESS(ROW()+(0), COLUMN()+(-2), 1))*INDIRECT(ADDRESS(ROW()+(0), COLUMN()+(-1), 1))/100, 2)</f>
        <v>76.85</v>
      </c>
    </row>
    <row r="23" spans="1:7" ht="13.50" thickBot="1" customHeight="1">
      <c r="A23" s="21" t="s">
        <v>38</v>
      </c>
      <c r="B23" s="21"/>
      <c r="C23" s="22"/>
      <c r="D23" s="23"/>
      <c r="E23" s="24" t="s">
        <v>39</v>
      </c>
      <c r="F23" s="25"/>
      <c r="G23" s="26">
        <f ca="1">ROUND(SUM(INDIRECT(ADDRESS(ROW()+(-1), COLUMN()+(0), 1)),INDIRECT(ADDRESS(ROW()+(-3), COLUMN()+(0), 1)),INDIRECT(ADDRESS(ROW()+(-6), COLUMN()+(0), 1)),INDIRECT(ADDRESS(ROW()+(-10), COLUMN()+(0), 1))), 2)</f>
        <v>3919.12</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