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<sst xmlns="http://schemas.openxmlformats.org/spreadsheetml/2006/main" count="56" uniqueCount="56">
  <si>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</si>
  <si>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ICS016</t>
  </si>
  <si>
    <t xml:space="preserve">Ud</t>
  </si>
  <si>
    <t xml:space="preserve">Bomba de circulación "EBARA".</t>
  </si>
  <si>
    <r>
      <rPr>
        <sz val="8.25"/>
        <color rgb="FF000000"/>
        <rFont val="Arial"/>
        <family val="2"/>
      </rPr>
      <t xml:space="preserve">Bomba circuladora, de rotor húmedo, de hierro fundido, con motor de imán permanente, con variador de frecuencia incorporado y ventilación automática, con dos modos de funcionamiento seleccionables mediante el botón de la caja de conexiones (velocidad constante y presión proporcional),modelo Ego W1 25/40-130 "EBARA", de 130 mm de longitud, conexiones roscadas de 1 1/2" de diámetro, presión máxima de trabajo 10 bar, rango de temperatura del líquido conducido de 10 a 110°C, aislamiento clase F, protección IP44, alimentación monofásica a 230 V, peso 2,5 kg. Incluso puente de manómetros formado por manómetro, válvulas de esfera y tubería de cobre; elementos de montaje; caja de conexiones eléctricas con condensador y accesorios necesarios para su correcto funcionamiento.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</si>
  <si>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</si>
  <si>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</si>
  <si>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</si>
  <si>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</si>
  <si>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</si>
  <si>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</si>
  <si>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</si>
  <si>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mt37bce252a</t>
  </si>
  <si>
    <t xml:space="preserve">Ud</t>
  </si>
  <si>
    <t xml:space="preserve">Bomba circuladora, de rotor húmedo, de hierro fundido, con motor de imán permanente, con variador de frecuencia incorporado y ventilación automática, con dos modos de funcionamiento seleccionables mediante el botón de la caja de conexiones (velocidad constante y presión proporcional),modelo Ego W1 25/40-130 "EBARA", de 130 mm de longitud, conexiones roscadas de 1 1/2" de diámetro, presión máxima de trabajo 10 bar, rango de temperatura del líquido conducido de 10 a 110°C, aislamiento clase F, protección IP44, alimentación monofásica a 230 V, peso 2,5 kg.</t>
  </si>
  <si>
    <t xml:space="preserve">mt37sve010d</t>
  </si>
  <si>
    <t xml:space="preserve">Ud</t>
  </si>
  <si>
    <t xml:space="preserve">Válvula de esfera de latón niquelado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</si>
  <si>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</si>
  <si>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</si>
  <si>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</si>
  <si>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mt37svr010c</t>
  </si>
  <si>
    <t xml:space="preserve">Ud</t>
  </si>
  <si>
    <t xml:space="preserve">Válvula de retención de latón para roscar de 1".</t>
  </si>
  <si>
    <t xml:space="preserve">mt37www050c</t>
  </si>
  <si>
    <t xml:space="preserve">Ud</t>
  </si>
  <si>
    <t xml:space="preserve">Manguito antivibración, de goma, con rosca de 1", para una presión máxima de trabajo de 10 bar.</t>
  </si>
  <si>
    <t xml:space="preserve">mt42www040</t>
  </si>
  <si>
    <t xml:space="preserve">Ud</t>
  </si>
  <si>
    <t xml:space="preserve">Manómetro con baño de glicerina y diámetro de esfera de 100 mm, con toma vertical, para montaje roscado de 1/2", escala de presión de 0 a 5 bar.</t>
  </si>
  <si>
    <t xml:space="preserve">mt37sve010b</t>
  </si>
  <si>
    <t xml:space="preserve">Ud</t>
  </si>
  <si>
    <t xml:space="preserve">Válvula de esfera de latón niquelado para roscar de 1/2".</t>
  </si>
  <si>
    <t xml:space="preserve">mt37tca010ba</t>
  </si>
  <si>
    <t xml:space="preserve">m</t>
  </si>
  <si>
    <t xml:space="preserve">Tubo de cobre rígido con pared de 1 mm de espesor y 13/15 mm de diámetro.</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</si>
  <si>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</si>
  <si>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</si>
  <si>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ramales a 90°, codos y curvas flexibles).</t>
  </si>
  <si>
    <t xml:space="preserve">mt35cun040ab</t>
  </si>
  <si>
    <t xml:space="preserve">m</t>
  </si>
  <si>
    <t xml:space="preserve">Cable unipolar H07V-K, siendo su tensión asignada de 450/750 V, reacción al fuego clase Eca según UNE-EN 50575, con conductor multifilar de cobre clase 5 (-K) de 2,5 mm² de sección, con aislamiento de PVC (V).</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</si>
  <si>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</si>
  <si>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</si>
  <si>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</si>
  <si>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</si>
  <si>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</si>
  <si>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</si>
  <si>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</si>
  <si>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Medio oficial instalador de climatización.</t>
  </si>
  <si>
    <t xml:space="preserve">Subtotal mano de obra:</t>
  </si>
  <si>
    <t xml:space="preserve">Herramientas</t>
  </si>
  <si>
    <t xml:space="preserve">%</t>
  </si>
  <si>
    <t xml:space="preserve">Herramientas</t>
  </si>
  <si>
    <t xml:space="preserve">Coste de mantenimiento decenal: $u 9.052,04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</si>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</sst>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7.65" customWidth="1"/>
    <col min="5" max="5" width="70.8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1">
        <v>1</v>
      </c>
      <c r="G10" s="12">
        <v>9783.69</v>
      </c>
      <c r="H10" s="12">
        <f ca="1">ROUND(INDIRECT(ADDRESS(ROW()+(0), COLUMN()+(-2), 1))*INDIRECT(ADDRESS(ROW()+(0), COLUMN()+(-1), 1)), 2)</f>
        <v>9783.69</v>
      </c>
    </row>
    <row r="11" spans="1:8" ht="13.50" thickBot="1" customHeight="1">
      <c r="A11" s="1" t="s">
        <v>15</v>
      </c>
      <c r="B11" s="1"/>
      <c r="C11" s="1"/>
      <c r="D11" s="10" t="s">
        <v>16</v>
      </c>
      <c r="E11" s="1" t="s">
        <v>17</v>
      </c>
      <c r="F11" s="11">
        <v>2</v>
      </c>
      <c r="G11" s="12">
        <v>427.74</v>
      </c>
      <c r="H11" s="12">
        <f ca="1">ROUND(INDIRECT(ADDRESS(ROW()+(0), COLUMN()+(-2), 1))*INDIRECT(ADDRESS(ROW()+(0), COLUMN()+(-1), 1)), 2)</f>
        <v>855.48</v>
      </c>
    </row>
    <row r="12" spans="1:8" ht="34.50" thickBot="1" customHeight="1">
      <c r="A12" s="1" t="s">
        <v>18</v>
      </c>
      <c r="B12" s="1"/>
      <c r="C12" s="1"/>
      <c r="D12" s="10" t="s">
        <v>19</v>
      </c>
      <c r="E12" s="1" t="s">
        <v>20</v>
      </c>
      <c r="F12" s="11">
        <v>1</v>
      </c>
      <c r="G12" s="12">
        <v>320.96</v>
      </c>
      <c r="H12" s="12">
        <f ca="1">ROUND(INDIRECT(ADDRESS(ROW()+(0), COLUMN()+(-2), 1))*INDIRECT(ADDRESS(ROW()+(0), COLUMN()+(-1), 1)), 2)</f>
        <v>320.96</v>
      </c>
    </row>
    <row r="13" spans="1:8" ht="13.50" thickBot="1" customHeight="1">
      <c r="A13" s="1" t="s">
        <v>21</v>
      </c>
      <c r="B13" s="1"/>
      <c r="C13" s="1"/>
      <c r="D13" s="10" t="s">
        <v>22</v>
      </c>
      <c r="E13" s="1" t="s">
        <v>23</v>
      </c>
      <c r="F13" s="11">
        <v>1</v>
      </c>
      <c r="G13" s="12">
        <v>284.36</v>
      </c>
      <c r="H13" s="12">
        <f ca="1">ROUND(INDIRECT(ADDRESS(ROW()+(0), COLUMN()+(-2), 1))*INDIRECT(ADDRESS(ROW()+(0), COLUMN()+(-1), 1)), 2)</f>
        <v>284.36</v>
      </c>
    </row>
    <row r="14" spans="1:8" ht="24.00" thickBot="1" customHeight="1">
      <c r="A14" s="1" t="s">
        <v>24</v>
      </c>
      <c r="B14" s="1"/>
      <c r="C14" s="1"/>
      <c r="D14" s="10" t="s">
        <v>25</v>
      </c>
      <c r="E14" s="1" t="s">
        <v>26</v>
      </c>
      <c r="F14" s="11">
        <v>2</v>
      </c>
      <c r="G14" s="12">
        <v>868.92</v>
      </c>
      <c r="H14" s="12">
        <f ca="1">ROUND(INDIRECT(ADDRESS(ROW()+(0), COLUMN()+(-2), 1))*INDIRECT(ADDRESS(ROW()+(0), COLUMN()+(-1), 1)), 2)</f>
        <v>1737.84</v>
      </c>
    </row>
    <row r="15" spans="1:8" ht="24.00" thickBot="1" customHeight="1">
      <c r="A15" s="1" t="s">
        <v>27</v>
      </c>
      <c r="B15" s="1"/>
      <c r="C15" s="1"/>
      <c r="D15" s="10" t="s">
        <v>28</v>
      </c>
      <c r="E15" s="1" t="s">
        <v>29</v>
      </c>
      <c r="F15" s="11">
        <v>1</v>
      </c>
      <c r="G15" s="12">
        <v>2584.29</v>
      </c>
      <c r="H15" s="12">
        <f ca="1">ROUND(INDIRECT(ADDRESS(ROW()+(0), COLUMN()+(-2), 1))*INDIRECT(ADDRESS(ROW()+(0), COLUMN()+(-1), 1)), 2)</f>
        <v>2584.29</v>
      </c>
    </row>
    <row r="16" spans="1:8" ht="13.50" thickBot="1" customHeight="1">
      <c r="A16" s="1" t="s">
        <v>30</v>
      </c>
      <c r="B16" s="1"/>
      <c r="C16" s="1"/>
      <c r="D16" s="10" t="s">
        <v>31</v>
      </c>
      <c r="E16" s="1" t="s">
        <v>32</v>
      </c>
      <c r="F16" s="11">
        <v>2</v>
      </c>
      <c r="G16" s="12">
        <v>174.1</v>
      </c>
      <c r="H16" s="12">
        <f ca="1">ROUND(INDIRECT(ADDRESS(ROW()+(0), COLUMN()+(-2), 1))*INDIRECT(ADDRESS(ROW()+(0), COLUMN()+(-1), 1)), 2)</f>
        <v>348.2</v>
      </c>
    </row>
    <row r="17" spans="1:8" ht="13.50" thickBot="1" customHeight="1">
      <c r="A17" s="1" t="s">
        <v>33</v>
      </c>
      <c r="B17" s="1"/>
      <c r="C17" s="1"/>
      <c r="D17" s="10" t="s">
        <v>34</v>
      </c>
      <c r="E17" s="1" t="s">
        <v>35</v>
      </c>
      <c r="F17" s="11">
        <v>0.35</v>
      </c>
      <c r="G17" s="12">
        <v>169.63</v>
      </c>
      <c r="H17" s="12">
        <f ca="1">ROUND(INDIRECT(ADDRESS(ROW()+(0), COLUMN()+(-2), 1))*INDIRECT(ADDRESS(ROW()+(0), COLUMN()+(-1), 1)), 2)</f>
        <v>59.37</v>
      </c>
    </row>
    <row r="18" spans="1:8" ht="66.00" thickBot="1" customHeight="1">
      <c r="A18" s="1" t="s">
        <v>36</v>
      </c>
      <c r="B18" s="1"/>
      <c r="C18" s="1"/>
      <c r="D18" s="10" t="s">
        <v>37</v>
      </c>
      <c r="E18" s="1" t="s">
        <v>38</v>
      </c>
      <c r="F18" s="11">
        <v>3</v>
      </c>
      <c r="G18" s="12">
        <v>73.54</v>
      </c>
      <c r="H18" s="12">
        <f ca="1">ROUND(INDIRECT(ADDRESS(ROW()+(0), COLUMN()+(-2), 1))*INDIRECT(ADDRESS(ROW()+(0), COLUMN()+(-1), 1)), 2)</f>
        <v>220.62</v>
      </c>
    </row>
    <row r="19" spans="1:8" ht="34.50" thickBot="1" customHeight="1">
      <c r="A19" s="1" t="s">
        <v>39</v>
      </c>
      <c r="B19" s="1"/>
      <c r="C19" s="1"/>
      <c r="D19" s="10" t="s">
        <v>40</v>
      </c>
      <c r="E19" s="1" t="s">
        <v>41</v>
      </c>
      <c r="F19" s="13">
        <v>9</v>
      </c>
      <c r="G19" s="14">
        <v>39.22</v>
      </c>
      <c r="H19" s="14">
        <f ca="1">ROUND(INDIRECT(ADDRESS(ROW()+(0), COLUMN()+(-2), 1))*INDIRECT(ADDRESS(ROW()+(0), COLUMN()+(-1), 1)), 2)</f>
        <v>352.98</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16547.8</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3.597</v>
      </c>
      <c r="G22" s="12">
        <v>387.56</v>
      </c>
      <c r="H22" s="12">
        <f ca="1">ROUND(INDIRECT(ADDRESS(ROW()+(0), COLUMN()+(-2), 1))*INDIRECT(ADDRESS(ROW()+(0), COLUMN()+(-1), 1)), 2)</f>
        <v>1394.05</v>
      </c>
    </row>
    <row r="23" spans="1:8" ht="13.50" thickBot="1" customHeight="1">
      <c r="A23" s="1" t="s">
        <v>47</v>
      </c>
      <c r="B23" s="1"/>
      <c r="C23" s="1"/>
      <c r="D23" s="10" t="s">
        <v>48</v>
      </c>
      <c r="E23" s="1" t="s">
        <v>49</v>
      </c>
      <c r="F23" s="13">
        <v>3.597</v>
      </c>
      <c r="G23" s="14">
        <v>261.38</v>
      </c>
      <c r="H23" s="14">
        <f ca="1">ROUND(INDIRECT(ADDRESS(ROW()+(0), COLUMN()+(-2), 1))*INDIRECT(ADDRESS(ROW()+(0), COLUMN()+(-1), 1)), 2)</f>
        <v>940.18</v>
      </c>
    </row>
    <row r="24" spans="1:8" ht="13.50" thickBot="1" customHeight="1">
      <c r="A24" s="15"/>
      <c r="B24" s="15"/>
      <c r="C24" s="15"/>
      <c r="D24" s="15"/>
      <c r="E24" s="15"/>
      <c r="F24" s="9" t="s">
        <v>50</v>
      </c>
      <c r="G24" s="9"/>
      <c r="H24" s="17">
        <f ca="1">ROUND(SUM(INDIRECT(ADDRESS(ROW()+(-1), COLUMN()+(0), 1)),INDIRECT(ADDRESS(ROW()+(-2), COLUMN()+(0), 1))), 2)</f>
        <v>2334.23</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18882</v>
      </c>
      <c r="H26" s="14">
        <f ca="1">ROUND(INDIRECT(ADDRESS(ROW()+(0), COLUMN()+(-2), 1))*INDIRECT(ADDRESS(ROW()+(0), COLUMN()+(-1), 1))/100, 2)</f>
        <v>377.64</v>
      </c>
    </row>
    <row r="27" spans="1:8" ht="13.50" thickBot="1" customHeight="1">
      <c r="A27" s="21" t="s">
        <v>54</v>
      </c>
      <c r="B27" s="21"/>
      <c r="C27" s="21"/>
      <c r="D27" s="22"/>
      <c r="E27" s="23"/>
      <c r="F27" s="24" t="s">
        <v>55</v>
      </c>
      <c r="G27" s="25"/>
      <c r="H27" s="26">
        <f ca="1">ROUND(SUM(INDIRECT(ADDRESS(ROW()+(-1), COLUMN()+(0), 1)),INDIRECT(ADDRESS(ROW()+(-3), COLUMN()+(0), 1)),INDIRECT(ADDRESS(ROW()+(-7), COLUMN()+(0), 1))), 2)</f>
        <v>19259.7</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