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<sst xmlns="http://schemas.openxmlformats.org/spreadsheetml/2006/main" count="32" uniqueCount="32">
  <si>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</si>
  <si>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QAF032</t>
  </si>
  <si>
    <t xml:space="preserve">Ud</t>
  </si>
  <si>
    <t xml:space="preserve">Encuentro de techo con sumidero. Impermeabilización con láminas de PVC.</t>
  </si>
  <si>
    <r>
      <rPr>
        <sz val="8.25"/>
        <color rgb="FF000000"/>
        <rFont val="Arial"/>
        <family val="2"/>
      </rPr>
      <t xml:space="preserve">Encuentro de techo plano transitable, no ventilado, con solado flotante sobre soportes, tipo invertido, con sumidero de PVC, de salida vertical, de 125 mm de diámetro, rejilla plana, fijado con soldadura termoplástica a la membrana impermeabilizante de PVC. El precio no incluye la membrana impermeabilizante de PVC.</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</si>
  <si>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</si>
  <si>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</si>
  <si>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</si>
  <si>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</si>
  <si>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</si>
  <si>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</si>
  <si>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</si>
  <si>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mt15dan100w</t>
  </si>
  <si>
    <t xml:space="preserve">Ud</t>
  </si>
  <si>
    <t xml:space="preserve">Sumidero de PVC, de salida vertical, de 125 mm de diámetro, rejilla plana.</t>
  </si>
  <si>
    <t xml:space="preserve">Subtotal materiales:</t>
  </si>
  <si>
    <t xml:space="preserve">Mano de obra</t>
  </si>
  <si>
    <t xml:space="preserve">mo029</t>
  </si>
  <si>
    <t xml:space="preserve">h</t>
  </si>
  <si>
    <t xml:space="preserve">Oficial aplicador de membranas impermeabilizantes preelaboradas.</t>
  </si>
  <si>
    <t xml:space="preserve">mo067</t>
  </si>
  <si>
    <t xml:space="preserve">h</t>
  </si>
  <si>
    <t xml:space="preserve">Medio oficial aplicador de membranas impermeabilizantes preelaboradas.</t>
  </si>
  <si>
    <t xml:space="preserve">mo008</t>
  </si>
  <si>
    <t xml:space="preserve">h</t>
  </si>
  <si>
    <t xml:space="preserve">Oficial plomero.</t>
  </si>
  <si>
    <t xml:space="preserve">Subtotal mano de obra:</t>
  </si>
  <si>
    <t xml:space="preserve">Herramientas</t>
  </si>
  <si>
    <t xml:space="preserve">%</t>
  </si>
  <si>
    <t xml:space="preserve">Herramientas</t>
  </si>
  <si>
    <t xml:space="preserve">Coste de mantenimiento decenal: $u 295,17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</si>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</sst>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1.02" customWidth="1"/>
    <col min="4" max="4" width="9.86" customWidth="1"/>
    <col min="5" max="5" width="63.07" customWidth="1"/>
    <col min="6" max="6" width="14.11" customWidth="1"/>
    <col min="7" max="7" width="14.11"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1</v>
      </c>
      <c r="G10" s="14">
        <v>553.56</v>
      </c>
      <c r="H10" s="14">
        <f ca="1">ROUND(INDIRECT(ADDRESS(ROW()+(0), COLUMN()+(-2), 1))*INDIRECT(ADDRESS(ROW()+(0), COLUMN()+(-1), 1)), 2)</f>
        <v>553.56</v>
      </c>
    </row>
    <row r="11" spans="1:8" ht="13.50" thickBot="1" customHeight="1">
      <c r="A11" s="15"/>
      <c r="B11" s="15"/>
      <c r="C11" s="15"/>
      <c r="D11" s="15"/>
      <c r="E11" s="15"/>
      <c r="F11" s="9" t="s">
        <v>15</v>
      </c>
      <c r="G11" s="9"/>
      <c r="H11" s="17">
        <f ca="1">ROUND(SUM(INDIRECT(ADDRESS(ROW()+(-1), COLUMN()+(0), 1))), 2)</f>
        <v>553.56</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0.123</v>
      </c>
      <c r="G13" s="13">
        <v>237.76</v>
      </c>
      <c r="H13" s="13">
        <f ca="1">ROUND(INDIRECT(ADDRESS(ROW()+(0), COLUMN()+(-2), 1))*INDIRECT(ADDRESS(ROW()+(0), COLUMN()+(-1), 1)), 2)</f>
        <v>29.24</v>
      </c>
    </row>
    <row r="14" spans="1:8" ht="13.50" thickBot="1" customHeight="1">
      <c r="A14" s="1" t="s">
        <v>20</v>
      </c>
      <c r="B14" s="1"/>
      <c r="C14" s="1"/>
      <c r="D14" s="10" t="s">
        <v>21</v>
      </c>
      <c r="E14" s="1" t="s">
        <v>22</v>
      </c>
      <c r="F14" s="11">
        <v>0.123</v>
      </c>
      <c r="G14" s="13">
        <v>164.16</v>
      </c>
      <c r="H14" s="13">
        <f ca="1">ROUND(INDIRECT(ADDRESS(ROW()+(0), COLUMN()+(-2), 1))*INDIRECT(ADDRESS(ROW()+(0), COLUMN()+(-1), 1)), 2)</f>
        <v>20.19</v>
      </c>
    </row>
    <row r="15" spans="1:8" ht="13.50" thickBot="1" customHeight="1">
      <c r="A15" s="1" t="s">
        <v>23</v>
      </c>
      <c r="B15" s="1"/>
      <c r="C15" s="1"/>
      <c r="D15" s="10" t="s">
        <v>24</v>
      </c>
      <c r="E15" s="1" t="s">
        <v>25</v>
      </c>
      <c r="F15" s="12">
        <v>0.42</v>
      </c>
      <c r="G15" s="14">
        <v>244.81</v>
      </c>
      <c r="H15" s="14">
        <f ca="1">ROUND(INDIRECT(ADDRESS(ROW()+(0), COLUMN()+(-2), 1))*INDIRECT(ADDRESS(ROW()+(0), COLUMN()+(-1), 1)), 2)</f>
        <v>102.82</v>
      </c>
    </row>
    <row r="16" spans="1:8" ht="13.50" thickBot="1" customHeight="1">
      <c r="A16" s="15"/>
      <c r="B16" s="15"/>
      <c r="C16" s="15"/>
      <c r="D16" s="15"/>
      <c r="E16" s="15"/>
      <c r="F16" s="9" t="s">
        <v>26</v>
      </c>
      <c r="G16" s="9"/>
      <c r="H16" s="17">
        <f ca="1">ROUND(SUM(INDIRECT(ADDRESS(ROW()+(-1), COLUMN()+(0), 1)),INDIRECT(ADDRESS(ROW()+(-2), COLUMN()+(0), 1)),INDIRECT(ADDRESS(ROW()+(-3), COLUMN()+(0), 1))), 2)</f>
        <v>152.25</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2">
        <v>2</v>
      </c>
      <c r="G18" s="14">
        <f ca="1">ROUND(SUM(INDIRECT(ADDRESS(ROW()+(-2), COLUMN()+(1), 1)),INDIRECT(ADDRESS(ROW()+(-7), COLUMN()+(1), 1))), 2)</f>
        <v>705.81</v>
      </c>
      <c r="H18" s="14">
        <f ca="1">ROUND(INDIRECT(ADDRESS(ROW()+(0), COLUMN()+(-2), 1))*INDIRECT(ADDRESS(ROW()+(0), COLUMN()+(-1), 1))/100, 2)</f>
        <v>14.12</v>
      </c>
    </row>
    <row r="19" spans="1:8" ht="13.50" thickBot="1" customHeight="1">
      <c r="A19" s="21" t="s">
        <v>30</v>
      </c>
      <c r="B19" s="21"/>
      <c r="C19" s="21"/>
      <c r="D19" s="22"/>
      <c r="E19" s="23"/>
      <c r="F19" s="24" t="s">
        <v>31</v>
      </c>
      <c r="G19" s="25"/>
      <c r="H19" s="26">
        <f ca="1">ROUND(SUM(INDIRECT(ADDRESS(ROW()+(-1), COLUMN()+(0), 1)),INDIRECT(ADDRESS(ROW()+(-3), COLUMN()+(0), 1)),INDIRECT(ADDRESS(ROW()+(-8), COLUMN()+(0), 1))), 2)</f>
        <v>719.93</v>
      </c>
    </row>
  </sheetData>
  <mergeCells count="21">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