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<sst xmlns="http://schemas.openxmlformats.org/spreadsheetml/2006/main" count="56" uniqueCount="56">
  <si>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</si>
  <si>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ICV213</t>
  </si>
  <si>
    <t xml:space="preserve">Ud</t>
  </si>
  <si>
    <t xml:space="preserve">Equipo agua-agua, bomba de calor geotérmica, para producción de agua caliente sanitaria, calefacción y refrigeración.</t>
  </si>
  <si>
    <r>
      <rPr>
        <sz val="8.25"/>
        <color rgb="FF000000"/>
        <rFont val="Arial"/>
        <family val="2"/>
      </rPr>
      <t xml:space="preserve">Bomba de calor agua-agua, para calefacción y refrigeración, para gas refrigerante R-410A, alimentación trifásica a 400 V, potencia calorífica regulable entre 4 y 22,8 kW, potencia frigorífica regulable entre 4,2 y 22 kW, COP 4,9, EER 5,4, dimensiones 1060x600x710 mm, potencia sonora 46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con interacumulador de agua caliente sanitaria de acero inoxidable AISI 316, de 750 litros de capacidad, clase de eficiencia energética C. Totalmente montada, conexionada y puesta en marcha por la empresa instaladora para la comprobación de su correcto funcionamiento.</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</si>
  <si>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</si>
  <si>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</si>
  <si>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</si>
  <si>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</si>
  <si>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</si>
  <si>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</si>
  <si>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</si>
  <si>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mt42eco011con</t>
  </si>
  <si>
    <t xml:space="preserve">Ud</t>
  </si>
  <si>
    <t xml:space="preserve">Bomba de calor agua-agua, para calefacción y refrigeración, para gas refrigerante R-410A, alimentación trifásica a 400 V, potencia calorífica regulable entre 4 y 22,8 kW, potencia frigorífica regulable entre 4,2 y 22 kW, COP 4,9, EER 5,4, dimensiones 1060x600x710 mm, potencia sonora 46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</si>
  <si>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mt42eco100ej</t>
  </si>
  <si>
    <t xml:space="preserve">Ud</t>
  </si>
  <si>
    <t xml:space="preserve">Interacumulador de agua caliente sanitaria de acero inoxidable AISI 316, de 750 litros de capacidad, clase de eficiencia energética C, de 930 mm de diámetro exterior, 1808 mm de altura total, 8 bar de presión de trabajo, con serpentín espiral corrugado flexible de 7,2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</si>
  <si>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</si>
  <si>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</si>
  <si>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</si>
  <si>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</si>
  <si>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</si>
  <si>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</si>
  <si>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</si>
  <si>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</si>
  <si>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</si>
  <si>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</si>
  <si>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</si>
  <si>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</si>
  <si>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</si>
  <si>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</si>
  <si>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</si>
  <si>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</si>
  <si>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</si>
  <si>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</si>
  <si>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</si>
  <si>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</si>
  <si>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</si>
  <si>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</si>
  <si>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</si>
  <si>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</si>
  <si>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</si>
  <si>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</si>
  <si>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</si>
  <si>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</si>
  <si>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Oficial instalador de climatización.</t>
  </si>
  <si>
    <t xml:space="preserve">mo104</t>
  </si>
  <si>
    <t xml:space="preserve">h</t>
  </si>
  <si>
    <t xml:space="preserve">Medio oficial instalador de climatización.</t>
  </si>
  <si>
    <t xml:space="preserve">Subtotal mano de obra:</t>
  </si>
  <si>
    <t xml:space="preserve">Herramientas</t>
  </si>
  <si>
    <t xml:space="preserve">%</t>
  </si>
  <si>
    <t xml:space="preserve">Herramientas</t>
  </si>
  <si>
    <t xml:space="preserve">Coste de mantenimiento decenal: $u 704.910,98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</si>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</sst>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8.85"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1">
        <v>1</v>
      </c>
      <c r="G10" s="12">
        <v>699776</v>
      </c>
      <c r="H10" s="12">
        <f ca="1">ROUND(INDIRECT(ADDRESS(ROW()+(0), COLUMN()+(-2), 1))*INDIRECT(ADDRESS(ROW()+(0), COLUMN()+(-1), 1)), 2)</f>
        <v>699776</v>
      </c>
    </row>
    <row r="11" spans="1:8" ht="66.00" thickBot="1" customHeight="1">
      <c r="A11" s="1" t="s">
        <v>15</v>
      </c>
      <c r="B11" s="1"/>
      <c r="C11" s="1"/>
      <c r="D11" s="10" t="s">
        <v>16</v>
      </c>
      <c r="E11" s="1" t="s">
        <v>17</v>
      </c>
      <c r="F11" s="11">
        <v>1</v>
      </c>
      <c r="G11" s="12">
        <v>313072</v>
      </c>
      <c r="H11" s="12">
        <f ca="1">ROUND(INDIRECT(ADDRESS(ROW()+(0), COLUMN()+(-2), 1))*INDIRECT(ADDRESS(ROW()+(0), COLUMN()+(-1), 1)), 2)</f>
        <v>313072</v>
      </c>
    </row>
    <row r="12" spans="1:8" ht="34.50" thickBot="1" customHeight="1">
      <c r="A12" s="1" t="s">
        <v>18</v>
      </c>
      <c r="B12" s="1"/>
      <c r="C12" s="1"/>
      <c r="D12" s="10" t="s">
        <v>19</v>
      </c>
      <c r="E12" s="1" t="s">
        <v>20</v>
      </c>
      <c r="F12" s="11">
        <v>2</v>
      </c>
      <c r="G12" s="12">
        <v>653.96</v>
      </c>
      <c r="H12" s="12">
        <f ca="1">ROUND(INDIRECT(ADDRESS(ROW()+(0), COLUMN()+(-2), 1))*INDIRECT(ADDRESS(ROW()+(0), COLUMN()+(-1), 1)), 2)</f>
        <v>1307.92</v>
      </c>
    </row>
    <row r="13" spans="1:8" ht="24.00" thickBot="1" customHeight="1">
      <c r="A13" s="1" t="s">
        <v>21</v>
      </c>
      <c r="B13" s="1"/>
      <c r="C13" s="1"/>
      <c r="D13" s="10" t="s">
        <v>22</v>
      </c>
      <c r="E13" s="1" t="s">
        <v>23</v>
      </c>
      <c r="F13" s="11">
        <v>2</v>
      </c>
      <c r="G13" s="12">
        <v>864.83</v>
      </c>
      <c r="H13" s="12">
        <f ca="1">ROUND(INDIRECT(ADDRESS(ROW()+(0), COLUMN()+(-2), 1))*INDIRECT(ADDRESS(ROW()+(0), COLUMN()+(-1), 1)), 2)</f>
        <v>1729.66</v>
      </c>
    </row>
    <row r="14" spans="1:8" ht="24.00" thickBot="1" customHeight="1">
      <c r="A14" s="1" t="s">
        <v>24</v>
      </c>
      <c r="B14" s="1"/>
      <c r="C14" s="1"/>
      <c r="D14" s="10" t="s">
        <v>25</v>
      </c>
      <c r="E14" s="1" t="s">
        <v>26</v>
      </c>
      <c r="F14" s="11">
        <v>4</v>
      </c>
      <c r="G14" s="12">
        <v>1301.97</v>
      </c>
      <c r="H14" s="12">
        <f ca="1">ROUND(INDIRECT(ADDRESS(ROW()+(0), COLUMN()+(-2), 1))*INDIRECT(ADDRESS(ROW()+(0), COLUMN()+(-1), 1)), 2)</f>
        <v>5207.88</v>
      </c>
    </row>
    <row r="15" spans="1:8" ht="24.00" thickBot="1" customHeight="1">
      <c r="A15" s="1" t="s">
        <v>27</v>
      </c>
      <c r="B15" s="1"/>
      <c r="C15" s="1"/>
      <c r="D15" s="10" t="s">
        <v>28</v>
      </c>
      <c r="E15" s="1" t="s">
        <v>29</v>
      </c>
      <c r="F15" s="11">
        <v>1</v>
      </c>
      <c r="G15" s="12">
        <v>3153.35</v>
      </c>
      <c r="H15" s="12">
        <f ca="1">ROUND(INDIRECT(ADDRESS(ROW()+(0), COLUMN()+(-2), 1))*INDIRECT(ADDRESS(ROW()+(0), COLUMN()+(-1), 1)), 2)</f>
        <v>3153.35</v>
      </c>
    </row>
    <row r="16" spans="1:8" ht="13.50" thickBot="1" customHeight="1">
      <c r="A16" s="1" t="s">
        <v>30</v>
      </c>
      <c r="B16" s="1"/>
      <c r="C16" s="1"/>
      <c r="D16" s="10" t="s">
        <v>31</v>
      </c>
      <c r="E16" s="1" t="s">
        <v>32</v>
      </c>
      <c r="F16" s="11">
        <v>6</v>
      </c>
      <c r="G16" s="12">
        <v>425.73</v>
      </c>
      <c r="H16" s="12">
        <f ca="1">ROUND(INDIRECT(ADDRESS(ROW()+(0), COLUMN()+(-2), 1))*INDIRECT(ADDRESS(ROW()+(0), COLUMN()+(-1), 1)), 2)</f>
        <v>2554.38</v>
      </c>
    </row>
    <row r="17" spans="1:8" ht="13.50" thickBot="1" customHeight="1">
      <c r="A17" s="1" t="s">
        <v>33</v>
      </c>
      <c r="B17" s="1"/>
      <c r="C17" s="1"/>
      <c r="D17" s="10" t="s">
        <v>34</v>
      </c>
      <c r="E17" s="1" t="s">
        <v>35</v>
      </c>
      <c r="F17" s="11">
        <v>4</v>
      </c>
      <c r="G17" s="12">
        <v>587.8</v>
      </c>
      <c r="H17" s="12">
        <f ca="1">ROUND(INDIRECT(ADDRESS(ROW()+(0), COLUMN()+(-2), 1))*INDIRECT(ADDRESS(ROW()+(0), COLUMN()+(-1), 1)), 2)</f>
        <v>2351.2</v>
      </c>
    </row>
    <row r="18" spans="1:8" ht="24.00" thickBot="1" customHeight="1">
      <c r="A18" s="1" t="s">
        <v>36</v>
      </c>
      <c r="B18" s="1"/>
      <c r="C18" s="1"/>
      <c r="D18" s="10" t="s">
        <v>37</v>
      </c>
      <c r="E18" s="1" t="s">
        <v>38</v>
      </c>
      <c r="F18" s="11">
        <v>1</v>
      </c>
      <c r="G18" s="12">
        <v>8150</v>
      </c>
      <c r="H18" s="12">
        <f ca="1">ROUND(INDIRECT(ADDRESS(ROW()+(0), COLUMN()+(-2), 1))*INDIRECT(ADDRESS(ROW()+(0), COLUMN()+(-1), 1)), 2)</f>
        <v>8150</v>
      </c>
    </row>
    <row r="19" spans="1:8" ht="24.00" thickBot="1" customHeight="1">
      <c r="A19" s="1" t="s">
        <v>39</v>
      </c>
      <c r="B19" s="1"/>
      <c r="C19" s="1"/>
      <c r="D19" s="10" t="s">
        <v>40</v>
      </c>
      <c r="E19" s="1" t="s">
        <v>41</v>
      </c>
      <c r="F19" s="13">
        <v>1</v>
      </c>
      <c r="G19" s="14">
        <v>42155.2</v>
      </c>
      <c r="H19" s="14">
        <f ca="1">ROUND(INDIRECT(ADDRESS(ROW()+(0), COLUMN()+(-2), 1))*INDIRECT(ADDRESS(ROW()+(0), COLUMN()+(-1), 1)), 2)</f>
        <v>42155.2</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1.07946e+006</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0.604</v>
      </c>
      <c r="G22" s="12">
        <v>364.78</v>
      </c>
      <c r="H22" s="12">
        <f ca="1">ROUND(INDIRECT(ADDRESS(ROW()+(0), COLUMN()+(-2), 1))*INDIRECT(ADDRESS(ROW()+(0), COLUMN()+(-1), 1)), 2)</f>
        <v>220.33</v>
      </c>
    </row>
    <row r="23" spans="1:8" ht="13.50" thickBot="1" customHeight="1">
      <c r="A23" s="1" t="s">
        <v>47</v>
      </c>
      <c r="B23" s="1"/>
      <c r="C23" s="1"/>
      <c r="D23" s="10" t="s">
        <v>48</v>
      </c>
      <c r="E23" s="1" t="s">
        <v>49</v>
      </c>
      <c r="F23" s="13">
        <v>0.604</v>
      </c>
      <c r="G23" s="14">
        <v>246.05</v>
      </c>
      <c r="H23" s="14">
        <f ca="1">ROUND(INDIRECT(ADDRESS(ROW()+(0), COLUMN()+(-2), 1))*INDIRECT(ADDRESS(ROW()+(0), COLUMN()+(-1), 1)), 2)</f>
        <v>148.61</v>
      </c>
    </row>
    <row r="24" spans="1:8" ht="13.50" thickBot="1" customHeight="1">
      <c r="A24" s="15"/>
      <c r="B24" s="15"/>
      <c r="C24" s="15"/>
      <c r="D24" s="15"/>
      <c r="E24" s="15"/>
      <c r="F24" s="9" t="s">
        <v>50</v>
      </c>
      <c r="G24" s="9"/>
      <c r="H24" s="17">
        <f ca="1">ROUND(SUM(INDIRECT(ADDRESS(ROW()+(-1), COLUMN()+(0), 1)),INDIRECT(ADDRESS(ROW()+(-2), COLUMN()+(0), 1))), 2)</f>
        <v>368.94</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1.07983e+006</v>
      </c>
      <c r="H26" s="14">
        <f ca="1">ROUND(INDIRECT(ADDRESS(ROW()+(0), COLUMN()+(-2), 1))*INDIRECT(ADDRESS(ROW()+(0), COLUMN()+(-1), 1))/100, 2)</f>
        <v>21596.5</v>
      </c>
    </row>
    <row r="27" spans="1:8" ht="13.50" thickBot="1" customHeight="1">
      <c r="A27" s="21" t="s">
        <v>54</v>
      </c>
      <c r="B27" s="21"/>
      <c r="C27" s="21"/>
      <c r="D27" s="22"/>
      <c r="E27" s="23"/>
      <c r="F27" s="24" t="s">
        <v>55</v>
      </c>
      <c r="G27" s="25"/>
      <c r="H27" s="26">
        <f ca="1">ROUND(SUM(INDIRECT(ADDRESS(ROW()+(-1), COLUMN()+(0), 1)),INDIRECT(ADDRESS(ROW()+(-3), COLUMN()+(0), 1)),INDIRECT(ADDRESS(ROW()+(-7), COLUMN()+(0), 1))), 2)</f>
        <v>1.10142e+006</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