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<sst xmlns="http://schemas.openxmlformats.org/spreadsheetml/2006/main" count="47" uniqueCount="47">
  <si>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</si>
  <si>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ICV163</t>
  </si>
  <si>
    <t xml:space="preserve">Ud</t>
  </si>
  <si>
    <t xml:space="preserve">Equipo agua-agua, bomba de calor, para producción de agua caliente sanitaria, calefacción y refrigeración.</t>
  </si>
  <si>
    <r>
      <rPr>
        <sz val="8.25"/>
        <color rgb="FF000000"/>
        <rFont val="Arial"/>
        <family val="2"/>
      </rPr>
      <t xml:space="preserve">Bomba de calor reversible agua-agua, clase de eficiencia energética A+++, potencia calorífica nominal 13,1 kW, COP 4,7, potencia frigorífica nominal 14,5 kW, EER 4,8, presión sonora 42 dBA, dimensiones 1183x595x600 mm, peso 168 kg, alimentación monofásica a 230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 Totalmente montada, conexionada y puesta en marcha por la empresa instaladora para la comprobación de su correcto funcionamiento.</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</si>
  <si>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</si>
  <si>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</si>
  <si>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</si>
  <si>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</si>
  <si>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</si>
  <si>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</si>
  <si>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</si>
  <si>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mt42vai052l</t>
  </si>
  <si>
    <t xml:space="preserve">Ud</t>
  </si>
  <si>
    <t xml:space="preserve">Bomba de calor reversible agua-agua, clase de eficiencia energética A+++, potencia calorífica nominal 13,1 kW, COP 4,7, potencia frigorífica nominal 14,5 kW, EER 4,8, presión sonora 42 dBA, dimensiones 1183x595x600 mm, peso 168 kg, alimentación monofásica a 230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t>
  </si>
  <si>
    <t xml:space="preserve">mt42eco100ej</t>
  </si>
  <si>
    <t xml:space="preserve">Ud</t>
  </si>
  <si>
    <t xml:space="preserve">Interacumulador de agua caliente sanitaria de acero inoxidable AISI 316, de 750 litros de capacidad, clase de eficiencia energética C, de 930 mm de diámetro exterior, 1808 mm de altura total, 8 bar de presión de trabajo, con serpentín espiral corrugado flexible de 7,2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</si>
  <si>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</si>
  <si>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</si>
  <si>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</si>
  <si>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</si>
  <si>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</si>
  <si>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</si>
  <si>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</si>
  <si>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</si>
  <si>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</si>
  <si>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</si>
  <si>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</si>
  <si>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</si>
  <si>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</si>
  <si>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</si>
  <si>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</si>
  <si>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</si>
  <si>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</si>
  <si>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</si>
  <si>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</si>
  <si>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</si>
  <si>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</si>
  <si>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</si>
  <si>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Medio oficial instalador de climatización.</t>
  </si>
  <si>
    <t xml:space="preserve">Subtotal mano de obra:</t>
  </si>
  <si>
    <t xml:space="preserve">Herramientas</t>
  </si>
  <si>
    <t xml:space="preserve">%</t>
  </si>
  <si>
    <t xml:space="preserve">Herramientas</t>
  </si>
  <si>
    <t xml:space="preserve">Coste de mantenimiento decenal: $u 782.288,62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</si>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</sst>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85" customWidth="1"/>
    <col min="6" max="6" width="10.20" customWidth="1"/>
    <col min="7" max="7" width="13.77"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866429</v>
      </c>
      <c r="H10" s="12">
        <f ca="1">ROUND(INDIRECT(ADDRESS(ROW()+(0), COLUMN()+(-2), 1))*INDIRECT(ADDRESS(ROW()+(0), COLUMN()+(-1), 1)), 2)</f>
        <v>866429</v>
      </c>
    </row>
    <row r="11" spans="1:8" ht="66.00" thickBot="1" customHeight="1">
      <c r="A11" s="1" t="s">
        <v>15</v>
      </c>
      <c r="B11" s="1"/>
      <c r="C11" s="1"/>
      <c r="D11" s="10" t="s">
        <v>16</v>
      </c>
      <c r="E11" s="1" t="s">
        <v>17</v>
      </c>
      <c r="F11" s="11">
        <v>1</v>
      </c>
      <c r="G11" s="12">
        <v>313072</v>
      </c>
      <c r="H11" s="12">
        <f ca="1">ROUND(INDIRECT(ADDRESS(ROW()+(0), COLUMN()+(-2), 1))*INDIRECT(ADDRESS(ROW()+(0), COLUMN()+(-1), 1)), 2)</f>
        <v>313072</v>
      </c>
    </row>
    <row r="12" spans="1:8" ht="34.50" thickBot="1" customHeight="1">
      <c r="A12" s="1" t="s">
        <v>18</v>
      </c>
      <c r="B12" s="1"/>
      <c r="C12" s="1"/>
      <c r="D12" s="10" t="s">
        <v>19</v>
      </c>
      <c r="E12" s="1" t="s">
        <v>20</v>
      </c>
      <c r="F12" s="11">
        <v>1</v>
      </c>
      <c r="G12" s="12">
        <v>653.96</v>
      </c>
      <c r="H12" s="12">
        <f ca="1">ROUND(INDIRECT(ADDRESS(ROW()+(0), COLUMN()+(-2), 1))*INDIRECT(ADDRESS(ROW()+(0), COLUMN()+(-1), 1)), 2)</f>
        <v>653.96</v>
      </c>
    </row>
    <row r="13" spans="1:8" ht="24.00" thickBot="1" customHeight="1">
      <c r="A13" s="1" t="s">
        <v>21</v>
      </c>
      <c r="B13" s="1"/>
      <c r="C13" s="1"/>
      <c r="D13" s="10" t="s">
        <v>22</v>
      </c>
      <c r="E13" s="1" t="s">
        <v>23</v>
      </c>
      <c r="F13" s="11">
        <v>4</v>
      </c>
      <c r="G13" s="12">
        <v>1301.97</v>
      </c>
      <c r="H13" s="12">
        <f ca="1">ROUND(INDIRECT(ADDRESS(ROW()+(0), COLUMN()+(-2), 1))*INDIRECT(ADDRESS(ROW()+(0), COLUMN()+(-1), 1)), 2)</f>
        <v>5207.88</v>
      </c>
    </row>
    <row r="14" spans="1:8" ht="24.00" thickBot="1" customHeight="1">
      <c r="A14" s="1" t="s">
        <v>24</v>
      </c>
      <c r="B14" s="1"/>
      <c r="C14" s="1"/>
      <c r="D14" s="10" t="s">
        <v>25</v>
      </c>
      <c r="E14" s="1" t="s">
        <v>26</v>
      </c>
      <c r="F14" s="11">
        <v>1</v>
      </c>
      <c r="G14" s="12">
        <v>3153.35</v>
      </c>
      <c r="H14" s="12">
        <f ca="1">ROUND(INDIRECT(ADDRESS(ROW()+(0), COLUMN()+(-2), 1))*INDIRECT(ADDRESS(ROW()+(0), COLUMN()+(-1), 1)), 2)</f>
        <v>3153.35</v>
      </c>
    </row>
    <row r="15" spans="1:8" ht="13.50" thickBot="1" customHeight="1">
      <c r="A15" s="1" t="s">
        <v>27</v>
      </c>
      <c r="B15" s="1"/>
      <c r="C15" s="1"/>
      <c r="D15" s="10" t="s">
        <v>28</v>
      </c>
      <c r="E15" s="1" t="s">
        <v>29</v>
      </c>
      <c r="F15" s="11">
        <v>2</v>
      </c>
      <c r="G15" s="12">
        <v>425.73</v>
      </c>
      <c r="H15" s="12">
        <f ca="1">ROUND(INDIRECT(ADDRESS(ROW()+(0), COLUMN()+(-2), 1))*INDIRECT(ADDRESS(ROW()+(0), COLUMN()+(-1), 1)), 2)</f>
        <v>851.46</v>
      </c>
    </row>
    <row r="16" spans="1:8" ht="13.50" thickBot="1" customHeight="1">
      <c r="A16" s="1" t="s">
        <v>30</v>
      </c>
      <c r="B16" s="1"/>
      <c r="C16" s="1"/>
      <c r="D16" s="10" t="s">
        <v>31</v>
      </c>
      <c r="E16" s="1" t="s">
        <v>32</v>
      </c>
      <c r="F16" s="13">
        <v>4</v>
      </c>
      <c r="G16" s="14">
        <v>587.8</v>
      </c>
      <c r="H16" s="14">
        <f ca="1">ROUND(INDIRECT(ADDRESS(ROW()+(0), COLUMN()+(-2), 1))*INDIRECT(ADDRESS(ROW()+(0), COLUMN()+(-1), 1)), 2)</f>
        <v>2351.2</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1.19172e+006</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10.869</v>
      </c>
      <c r="G19" s="12">
        <v>364.78</v>
      </c>
      <c r="H19" s="12">
        <f ca="1">ROUND(INDIRECT(ADDRESS(ROW()+(0), COLUMN()+(-2), 1))*INDIRECT(ADDRESS(ROW()+(0), COLUMN()+(-1), 1)), 2)</f>
        <v>3964.79</v>
      </c>
    </row>
    <row r="20" spans="1:8" ht="13.50" thickBot="1" customHeight="1">
      <c r="A20" s="1" t="s">
        <v>38</v>
      </c>
      <c r="B20" s="1"/>
      <c r="C20" s="1"/>
      <c r="D20" s="10" t="s">
        <v>39</v>
      </c>
      <c r="E20" s="1" t="s">
        <v>40</v>
      </c>
      <c r="F20" s="13">
        <v>10.869</v>
      </c>
      <c r="G20" s="14">
        <v>246.05</v>
      </c>
      <c r="H20" s="14">
        <f ca="1">ROUND(INDIRECT(ADDRESS(ROW()+(0), COLUMN()+(-2), 1))*INDIRECT(ADDRESS(ROW()+(0), COLUMN()+(-1), 1)), 2)</f>
        <v>2674.32</v>
      </c>
    </row>
    <row r="21" spans="1:8" ht="13.50" thickBot="1" customHeight="1">
      <c r="A21" s="15"/>
      <c r="B21" s="15"/>
      <c r="C21" s="15"/>
      <c r="D21" s="15"/>
      <c r="E21" s="15"/>
      <c r="F21" s="9" t="s">
        <v>41</v>
      </c>
      <c r="G21" s="9"/>
      <c r="H21" s="17">
        <f ca="1">ROUND(SUM(INDIRECT(ADDRESS(ROW()+(-1), COLUMN()+(0), 1)),INDIRECT(ADDRESS(ROW()+(-2), COLUMN()+(0), 1))), 2)</f>
        <v>6639.11</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2)</f>
        <v>1.19836e+006</v>
      </c>
      <c r="H23" s="14">
        <f ca="1">ROUND(INDIRECT(ADDRESS(ROW()+(0), COLUMN()+(-2), 1))*INDIRECT(ADDRESS(ROW()+(0), COLUMN()+(-1), 1))/100, 2)</f>
        <v>23967.2</v>
      </c>
    </row>
    <row r="24" spans="1:8" ht="13.50" thickBot="1" customHeight="1">
      <c r="A24" s="21" t="s">
        <v>45</v>
      </c>
      <c r="B24" s="21"/>
      <c r="C24" s="21"/>
      <c r="D24" s="22"/>
      <c r="E24" s="23"/>
      <c r="F24" s="24" t="s">
        <v>46</v>
      </c>
      <c r="G24" s="25"/>
      <c r="H24" s="26">
        <f ca="1">ROUND(SUM(INDIRECT(ADDRESS(ROW()+(-1), COLUMN()+(0), 1)),INDIRECT(ADDRESS(ROW()+(-3), COLUMN()+(0), 1)),INDIRECT(ADDRESS(ROW()+(-7), COLUMN()+(0), 1))), 2)</f>
        <v>1.22233e+006</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