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<sst xmlns="http://schemas.openxmlformats.org/spreadsheetml/2006/main" count="55" uniqueCount="55">
  <si>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</si>
  <si>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EHI010</t>
  </si>
  <si>
    <t xml:space="preserve">m²</t>
  </si>
  <si>
    <t xml:space="preserve">Losa sanitaria ventilada.</t>
  </si>
  <si>
    <r>
      <rPr>
        <sz val="8.25"/>
        <color rgb="FF000000"/>
        <rFont val="Arial"/>
        <family val="2"/>
      </rPr>
      <t xml:space="preserve">Losa sanitaria de hormigón armado de 20+4 cm de altura total, sobre encofrado perdido de módulos de polipropileno reciclado, realizada con hormigón H-21, condición de exposición no agresiva, tamaño máximo del agregado 13,2 mm, ámbito de consistencia A-3, premezclado, y vertido con bomba, acero ADN 420 en zona de zunchos y vigas de fundación, cuantía 3 kg/m², y malla electrosoldada Q 131 150x150 mm de acero AM 500 N como armadura de reparto, colocada sobre separadores homologados, en capa de compresión de 4 cm de espesor; con juntas de retracción de 5 mm de espesor, mediante corte con disco de diamante; apoyado todo ello sobre base de hormigón de limpieza. Incluso zunchos perimetrales de planta conformados con sistema de encofrado recuperable de tableros de madera. El precio no incluye la capa de hormigón de limpieza.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</si>
  <si>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</si>
  <si>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</si>
  <si>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</si>
  <si>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</si>
  <si>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</si>
  <si>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</si>
  <si>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</si>
  <si>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</si>
  <si>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</si>
  <si>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módulos de polipropileno reciclado, de 50x50x20 cm, para soleras y losas sanitarias ventiladas.</t>
  </si>
  <si>
    <t xml:space="preserve">mt08efa010</t>
  </si>
  <si>
    <t xml:space="preserve">m²</t>
  </si>
  <si>
    <t xml:space="preserve">Sistema de encofrado recuperable de tableros de madera para zunchos perimetrales.</t>
  </si>
  <si>
    <t xml:space="preserve">mt07aco090b</t>
  </si>
  <si>
    <t xml:space="preserve">kg</t>
  </si>
  <si>
    <t xml:space="preserve">Acero en barras nervuradas, ADN 420, de varios diámetros, según IRAM-IAS U 500-528.</t>
  </si>
  <si>
    <t xml:space="preserve">mt07ame080dgb</t>
  </si>
  <si>
    <t xml:space="preserve">m²</t>
  </si>
  <si>
    <t xml:space="preserve">Malla electrosoldada Q 131 separación 150x150 mm, con alambres longitudinales de 5 mm de diámetro y alambres transversales de 5,0 mm de diámetro, acero AM 500 N, según IRAM-IAS U 500-06.</t>
  </si>
  <si>
    <t xml:space="preserve">mt10haf071akc</t>
  </si>
  <si>
    <t xml:space="preserve">m³</t>
  </si>
  <si>
    <t xml:space="preserve">Hormigón H-21, condición de exposición no agresiva, tamaño máximo del agregado 13,2 mm, ámbito de consistencia A-3, premezclado, según CIRSOC 201 1982.</t>
  </si>
  <si>
    <t xml:space="preserve">Subtotal materiales:</t>
  </si>
  <si>
    <t xml:space="preserve">Equipo</t>
  </si>
  <si>
    <t xml:space="preserve">mq06vib020</t>
  </si>
  <si>
    <t xml:space="preserve">h</t>
  </si>
  <si>
    <t xml:space="preserve">Regla vibrante de 3 m.</t>
  </si>
  <si>
    <t xml:space="preserve">mq06bhe010</t>
  </si>
  <si>
    <t xml:space="preserve">h</t>
  </si>
  <si>
    <t xml:space="preserve">Camión bomba estacionado en obra, para bombeo de hormigón.</t>
  </si>
  <si>
    <t xml:space="preserve">mq06cor020</t>
  </si>
  <si>
    <t xml:space="preserve">h</t>
  </si>
  <si>
    <t xml:space="preserve">Equipo para corte de juntas en soleras de hormigón.</t>
  </si>
  <si>
    <t xml:space="preserve">Subtotal equipo:</t>
  </si>
  <si>
    <t xml:space="preserve">Mano de obra</t>
  </si>
  <si>
    <t xml:space="preserve">mo042</t>
  </si>
  <si>
    <t xml:space="preserve">h</t>
  </si>
  <si>
    <t xml:space="preserve">Oficial en hormigón.</t>
  </si>
  <si>
    <t xml:space="preserve">mo089</t>
  </si>
  <si>
    <t xml:space="preserve">h</t>
  </si>
  <si>
    <t xml:space="preserve">Medio oficial en hormigón.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</si>
  <si>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</si>
  <si>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</si>
  <si>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</si>
  <si>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</si>
  <si>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</si>
  <si>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</si>
  <si>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</si>
  <si>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$u 72,55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</si>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</sst>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5" customWidth="1"/>
    <col min="5" max="5" width="70.04" customWidth="1"/>
    <col min="6" max="6" width="12.07"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1.05</v>
      </c>
      <c r="G10" s="12">
        <v>255.95</v>
      </c>
      <c r="H10" s="12">
        <f ca="1">ROUND(INDIRECT(ADDRESS(ROW()+(0), COLUMN()+(-2), 1))*INDIRECT(ADDRESS(ROW()+(0), COLUMN()+(-1), 1)), 2)</f>
        <v>268.75</v>
      </c>
    </row>
    <row r="11" spans="1:8" ht="24.00" thickBot="1" customHeight="1">
      <c r="A11" s="1" t="s">
        <v>15</v>
      </c>
      <c r="B11" s="1"/>
      <c r="C11" s="1"/>
      <c r="D11" s="10" t="s">
        <v>16</v>
      </c>
      <c r="E11" s="1" t="s">
        <v>17</v>
      </c>
      <c r="F11" s="11">
        <v>0.1</v>
      </c>
      <c r="G11" s="12">
        <v>32.5</v>
      </c>
      <c r="H11" s="12">
        <f ca="1">ROUND(INDIRECT(ADDRESS(ROW()+(0), COLUMN()+(-2), 1))*INDIRECT(ADDRESS(ROW()+(0), COLUMN()+(-1), 1)), 2)</f>
        <v>3.25</v>
      </c>
    </row>
    <row r="12" spans="1:8" ht="24.00" thickBot="1" customHeight="1">
      <c r="A12" s="1" t="s">
        <v>18</v>
      </c>
      <c r="B12" s="1"/>
      <c r="C12" s="1"/>
      <c r="D12" s="10" t="s">
        <v>19</v>
      </c>
      <c r="E12" s="1" t="s">
        <v>20</v>
      </c>
      <c r="F12" s="11">
        <v>3</v>
      </c>
      <c r="G12" s="12">
        <v>71.51</v>
      </c>
      <c r="H12" s="12">
        <f ca="1">ROUND(INDIRECT(ADDRESS(ROW()+(0), COLUMN()+(-2), 1))*INDIRECT(ADDRESS(ROW()+(0), COLUMN()+(-1), 1)), 2)</f>
        <v>214.53</v>
      </c>
    </row>
    <row r="13" spans="1:8" ht="34.50" thickBot="1" customHeight="1">
      <c r="A13" s="1" t="s">
        <v>21</v>
      </c>
      <c r="B13" s="1"/>
      <c r="C13" s="1"/>
      <c r="D13" s="10" t="s">
        <v>22</v>
      </c>
      <c r="E13" s="1" t="s">
        <v>23</v>
      </c>
      <c r="F13" s="11">
        <v>1.1</v>
      </c>
      <c r="G13" s="12">
        <v>158.01</v>
      </c>
      <c r="H13" s="12">
        <f ca="1">ROUND(INDIRECT(ADDRESS(ROW()+(0), COLUMN()+(-2), 1))*INDIRECT(ADDRESS(ROW()+(0), COLUMN()+(-1), 1)), 2)</f>
        <v>173.81</v>
      </c>
    </row>
    <row r="14" spans="1:8" ht="24.00" thickBot="1" customHeight="1">
      <c r="A14" s="1" t="s">
        <v>24</v>
      </c>
      <c r="B14" s="1"/>
      <c r="C14" s="1"/>
      <c r="D14" s="10" t="s">
        <v>25</v>
      </c>
      <c r="E14" s="1" t="s">
        <v>26</v>
      </c>
      <c r="F14" s="13">
        <v>0.154</v>
      </c>
      <c r="G14" s="14">
        <v>6365.14</v>
      </c>
      <c r="H14" s="14">
        <f ca="1">ROUND(INDIRECT(ADDRESS(ROW()+(0), COLUMN()+(-2), 1))*INDIRECT(ADDRESS(ROW()+(0), COLUMN()+(-1), 1)), 2)</f>
        <v>980.23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1640.57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0.095</v>
      </c>
      <c r="G17" s="12">
        <v>119.65</v>
      </c>
      <c r="H17" s="12">
        <f ca="1">ROUND(INDIRECT(ADDRESS(ROW()+(0), COLUMN()+(-2), 1))*INDIRECT(ADDRESS(ROW()+(0), COLUMN()+(-1), 1)), 2)</f>
        <v>11.37</v>
      </c>
    </row>
    <row r="18" spans="1:8" ht="13.50" thickBot="1" customHeight="1">
      <c r="A18" s="1" t="s">
        <v>32</v>
      </c>
      <c r="B18" s="1"/>
      <c r="C18" s="1"/>
      <c r="D18" s="10" t="s">
        <v>33</v>
      </c>
      <c r="E18" s="1" t="s">
        <v>34</v>
      </c>
      <c r="F18" s="11">
        <v>0.007</v>
      </c>
      <c r="G18" s="12">
        <v>4355.5</v>
      </c>
      <c r="H18" s="12">
        <f ca="1">ROUND(INDIRECT(ADDRESS(ROW()+(0), COLUMN()+(-2), 1))*INDIRECT(ADDRESS(ROW()+(0), COLUMN()+(-1), 1)), 2)</f>
        <v>30.49</v>
      </c>
    </row>
    <row r="19" spans="1:8" ht="13.50" thickBot="1" customHeight="1">
      <c r="A19" s="1" t="s">
        <v>35</v>
      </c>
      <c r="B19" s="1"/>
      <c r="C19" s="1"/>
      <c r="D19" s="10" t="s">
        <v>36</v>
      </c>
      <c r="E19" s="1" t="s">
        <v>37</v>
      </c>
      <c r="F19" s="13">
        <v>0.087</v>
      </c>
      <c r="G19" s="14">
        <v>243.4</v>
      </c>
      <c r="H19" s="14">
        <f ca="1">ROUND(INDIRECT(ADDRESS(ROW()+(0), COLUMN()+(-2), 1))*INDIRECT(ADDRESS(ROW()+(0), COLUMN()+(-1), 1)), 2)</f>
        <v>21.18</v>
      </c>
    </row>
    <row r="20" spans="1:8" ht="13.50" thickBot="1" customHeight="1">
      <c r="A20" s="15"/>
      <c r="B20" s="15"/>
      <c r="C20" s="15"/>
      <c r="D20" s="15"/>
      <c r="E20" s="15"/>
      <c r="F20" s="9" t="s">
        <v>38</v>
      </c>
      <c r="G20" s="9"/>
      <c r="H20" s="17">
        <f ca="1">ROUND(SUM(INDIRECT(ADDRESS(ROW()+(-1), COLUMN()+(0), 1)),INDIRECT(ADDRESS(ROW()+(-2), COLUMN()+(0), 1)),INDIRECT(ADDRESS(ROW()+(-3), COLUMN()+(0), 1))), 2)</f>
        <v>63.04</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0.138</v>
      </c>
      <c r="G22" s="12">
        <v>248.13</v>
      </c>
      <c r="H22" s="12">
        <f ca="1">ROUND(INDIRECT(ADDRESS(ROW()+(0), COLUMN()+(-2), 1))*INDIRECT(ADDRESS(ROW()+(0), COLUMN()+(-1), 1)), 2)</f>
        <v>34.24</v>
      </c>
    </row>
    <row r="23" spans="1:8" ht="13.50" thickBot="1" customHeight="1">
      <c r="A23" s="1" t="s">
        <v>43</v>
      </c>
      <c r="B23" s="1"/>
      <c r="C23" s="1"/>
      <c r="D23" s="10" t="s">
        <v>44</v>
      </c>
      <c r="E23" s="1" t="s">
        <v>45</v>
      </c>
      <c r="F23" s="11">
        <v>0.138</v>
      </c>
      <c r="G23" s="12">
        <v>171.27</v>
      </c>
      <c r="H23" s="12">
        <f ca="1">ROUND(INDIRECT(ADDRESS(ROW()+(0), COLUMN()+(-2), 1))*INDIRECT(ADDRESS(ROW()+(0), COLUMN()+(-1), 1)), 2)</f>
        <v>23.64</v>
      </c>
    </row>
    <row r="24" spans="1:8" ht="13.50" thickBot="1" customHeight="1">
      <c r="A24" s="1" t="s">
        <v>46</v>
      </c>
      <c r="B24" s="1"/>
      <c r="C24" s="1"/>
      <c r="D24" s="10" t="s">
        <v>47</v>
      </c>
      <c r="E24" s="1" t="s">
        <v>48</v>
      </c>
      <c r="F24" s="13">
        <v>0.104</v>
      </c>
      <c r="G24" s="14">
        <v>160.44</v>
      </c>
      <c r="H24" s="14">
        <f ca="1">ROUND(INDIRECT(ADDRESS(ROW()+(0), COLUMN()+(-2), 1))*INDIRECT(ADDRESS(ROW()+(0), COLUMN()+(-1), 1)), 2)</f>
        <v>16.69</v>
      </c>
    </row>
    <row r="25" spans="1:8" ht="13.50" thickBot="1" customHeight="1">
      <c r="A25" s="15"/>
      <c r="B25" s="15"/>
      <c r="C25" s="15"/>
      <c r="D25" s="15"/>
      <c r="E25" s="15"/>
      <c r="F25" s="9" t="s">
        <v>49</v>
      </c>
      <c r="G25" s="9"/>
      <c r="H25" s="17">
        <f ca="1">ROUND(SUM(INDIRECT(ADDRESS(ROW()+(-1), COLUMN()+(0), 1)),INDIRECT(ADDRESS(ROW()+(-2), COLUMN()+(0), 1)),INDIRECT(ADDRESS(ROW()+(-3), COLUMN()+(0), 1))), 2)</f>
        <v>74.57</v>
      </c>
    </row>
    <row r="26" spans="1:8" ht="13.50" thickBot="1" customHeight="1">
      <c r="A26" s="15">
        <v>4</v>
      </c>
      <c r="B26" s="15"/>
      <c r="C26" s="15"/>
      <c r="D26" s="15"/>
      <c r="E26" s="18" t="s">
        <v>50</v>
      </c>
      <c r="F26" s="18"/>
      <c r="G26" s="15"/>
      <c r="H26" s="15"/>
    </row>
    <row r="27" spans="1:8" ht="13.50" thickBot="1" customHeight="1">
      <c r="A27" s="19"/>
      <c r="B27" s="19"/>
      <c r="C27" s="19"/>
      <c r="D27" s="20" t="s">
        <v>51</v>
      </c>
      <c r="E27" s="19" t="s">
        <v>52</v>
      </c>
      <c r="F27" s="13">
        <v>2</v>
      </c>
      <c r="G27" s="14">
        <f ca="1">ROUND(SUM(INDIRECT(ADDRESS(ROW()+(-2), COLUMN()+(1), 1)),INDIRECT(ADDRESS(ROW()+(-7), COLUMN()+(1), 1)),INDIRECT(ADDRESS(ROW()+(-12), COLUMN()+(1), 1))), 2)</f>
        <v>1778.18</v>
      </c>
      <c r="H27" s="14">
        <f ca="1">ROUND(INDIRECT(ADDRESS(ROW()+(0), COLUMN()+(-2), 1))*INDIRECT(ADDRESS(ROW()+(0), COLUMN()+(-1), 1))/100, 2)</f>
        <v>35.56</v>
      </c>
    </row>
    <row r="28" spans="1:8" ht="13.50" thickBot="1" customHeight="1">
      <c r="A28" s="21" t="s">
        <v>53</v>
      </c>
      <c r="B28" s="21"/>
      <c r="C28" s="21"/>
      <c r="D28" s="22"/>
      <c r="E28" s="23"/>
      <c r="F28" s="24" t="s">
        <v>54</v>
      </c>
      <c r="G28" s="25"/>
      <c r="H28" s="26">
        <f ca="1">ROUND(SUM(INDIRECT(ADDRESS(ROW()+(-1), COLUMN()+(0), 1)),INDIRECT(ADDRESS(ROW()+(-3), COLUMN()+(0), 1)),INDIRECT(ADDRESS(ROW()+(-8), COLUMN()+(0), 1)),INDIRECT(ADDRESS(ROW()+(-13), COLUMN()+(0), 1))), 2)</f>
        <v>1813.74</v>
      </c>
    </row>
  </sheetData>
  <mergeCells count="32">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A20:C20"/>
    <mergeCell ref="F20:G20"/>
    <mergeCell ref="A21:C21"/>
    <mergeCell ref="E21:F21"/>
    <mergeCell ref="A22:C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