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<sst xmlns="http://schemas.openxmlformats.org/spreadsheetml/2006/main" count="61" uniqueCount="61">
  <si>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</si>
  <si>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IUE051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</si>
  <si>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</si>
  <si>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</si>
  <si>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(PEAD/HDPE) formado por interceptor de grasas, fosa séptica y filtro biológico anaeróbico, hasta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usuarios.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</si>
  <si>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</si>
  <si>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</si>
  <si>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</si>
  <si>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</si>
  <si>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</si>
  <si>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</si>
  <si>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</si>
  <si>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</si>
  <si>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</si>
  <si>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</si>
  <si>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mt46fgp010a</t>
  </si>
  <si>
    <t xml:space="preserve">Ud</t>
  </si>
  <si>
    <t xml:space="preserve">Interceptor de grasas de polietileno de alta densidad para pretratamiento de aguas residuales grises, volumen 100 l, capacidad para 5 usuarios (H.E.).</t>
  </si>
  <si>
    <t xml:space="preserve">mt46fsp010a</t>
  </si>
  <si>
    <t xml:space="preserve">Ud</t>
  </si>
  <si>
    <t xml:space="preserve">Fosa séptica de polietileno de alta densidad para tratamiento anaeróbico por digestión, volumen 400 l, capacidad para 5 usuarios (H.E.).</t>
  </si>
  <si>
    <t xml:space="preserve">mt46fbp010a</t>
  </si>
  <si>
    <t xml:space="preserve">Ud</t>
  </si>
  <si>
    <t xml:space="preserve">Filtro biológico de polietileno de alta densidad para tratamiento secundario anaeróbico por digestión, volumen 500 l, capacidad para 5 usuarios (H.E.).</t>
  </si>
  <si>
    <t xml:space="preserve">mt01arr010b</t>
  </si>
  <si>
    <t xml:space="preserve">t</t>
  </si>
  <si>
    <t xml:space="preserve">Grava de cantera, de 20 a 30 mm de diámetro.</t>
  </si>
  <si>
    <t xml:space="preserve">mt10haf070jqc</t>
  </si>
  <si>
    <t xml:space="preserve">m³</t>
  </si>
  <si>
    <t xml:space="preserve">Hormigón H-35, clase de exposición ambiental A2+Q2, tamaño máximo del agregado 19 mm, consistencia muy plástica, premezclado, según CIRSOC 201 2005.</t>
  </si>
  <si>
    <t xml:space="preserve">mt07ame080fjb</t>
  </si>
  <si>
    <t xml:space="preserve">m²</t>
  </si>
  <si>
    <t xml:space="preserve">Malla electrosoldada Q 188 separación 150x150 mm, con alambres longitudinales de 6 mm de diámetro y alambres transversales de 6,0 mm de diámetro, acero AM 500 N, según IRAM-IAS U 500-06.</t>
  </si>
  <si>
    <t xml:space="preserve">mt46fwa010</t>
  </si>
  <si>
    <t xml:space="preserve">Ud</t>
  </si>
  <si>
    <t xml:space="preserve">Cámara de inspección, tuberías y elementos de conexión.</t>
  </si>
  <si>
    <t xml:space="preserve">Subtotal materiales:</t>
  </si>
  <si>
    <t xml:space="preserve">Equipo</t>
  </si>
  <si>
    <t xml:space="preserve">mq01ret020c</t>
  </si>
  <si>
    <t xml:space="preserve">h</t>
  </si>
  <si>
    <t xml:space="preserve">Retrocargadora sobre neumáticos, de 74,9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</si>
  <si>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</si>
  <si>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</si>
  <si>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</si>
  <si>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</si>
  <si>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</si>
  <si>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</si>
  <si>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</si>
  <si>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</si>
  <si>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</si>
  <si>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</si>
  <si>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</si>
  <si>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</si>
  <si>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</si>
  <si>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</si>
  <si>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</si>
  <si>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</si>
  <si>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</si>
  <si>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</si>
  <si>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26.248,86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</si>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</sst>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2.89" customWidth="1"/>
    <col min="4" max="4" width="4.76" customWidth="1"/>
    <col min="5" max="5" width="51.17" customWidth="1"/>
    <col min="6" max="6" width="11.56" customWidth="1"/>
    <col min="7" max="7" width="14.45" customWidth="1"/>
    <col min="8" max="8" width="7.99" customWidth="1"/>
    <col min="9" max="9" width="1.53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0.800000</v>
      </c>
      <c r="G9" s="15">
        <v>354.200000</v>
      </c>
      <c r="H9" s="15">
        <f ca="1">ROUND(INDIRECT(ADDRESS(ROW()+(0), COLUMN()+(-2), 1))*INDIRECT(ADDRESS(ROW()+(0), COLUMN()+(-1), 1)), 2)</f>
        <v>283.360000</v>
      </c>
      <c r="I9" s="15"/>
      <c r="J9" s="15"/>
      <c r="K9" s="15"/>
    </row>
    <row r="10" spans="1:11" ht="34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5821.820000</v>
      </c>
      <c r="H10" s="15">
        <f ca="1">ROUND(INDIRECT(ADDRESS(ROW()+(0), COLUMN()+(-2), 1))*INDIRECT(ADDRESS(ROW()+(0), COLUMN()+(-1), 1)), 2)</f>
        <v>5821.820000</v>
      </c>
      <c r="I10" s="15"/>
      <c r="J10" s="15"/>
      <c r="K10" s="15"/>
    </row>
    <row r="11" spans="1:11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1.000000</v>
      </c>
      <c r="G11" s="15">
        <v>12011.320000</v>
      </c>
      <c r="H11" s="15">
        <f ca="1">ROUND(INDIRECT(ADDRESS(ROW()+(0), COLUMN()+(-2), 1))*INDIRECT(ADDRESS(ROW()+(0), COLUMN()+(-1), 1)), 2)</f>
        <v>12011.320000</v>
      </c>
      <c r="I11" s="15"/>
      <c r="J11" s="15"/>
      <c r="K11" s="15"/>
    </row>
    <row r="12" spans="1:11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1.000000</v>
      </c>
      <c r="G12" s="15">
        <v>19074.110000</v>
      </c>
      <c r="H12" s="15">
        <f ca="1">ROUND(INDIRECT(ADDRESS(ROW()+(0), COLUMN()+(-2), 1))*INDIRECT(ADDRESS(ROW()+(0), COLUMN()+(-1), 1)), 2)</f>
        <v>19074.110000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2.000000</v>
      </c>
      <c r="G13" s="15">
        <v>213.050000</v>
      </c>
      <c r="H13" s="15">
        <f ca="1">ROUND(INDIRECT(ADDRESS(ROW()+(0), COLUMN()+(-2), 1))*INDIRECT(ADDRESS(ROW()+(0), COLUMN()+(-1), 1)), 2)</f>
        <v>426.100000</v>
      </c>
      <c r="I13" s="15"/>
      <c r="J13" s="15"/>
      <c r="K13" s="15"/>
    </row>
    <row r="14" spans="1:11" ht="34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0.800000</v>
      </c>
      <c r="G14" s="15">
        <v>6915.120000</v>
      </c>
      <c r="H14" s="15">
        <f ca="1">ROUND(INDIRECT(ADDRESS(ROW()+(0), COLUMN()+(-2), 1))*INDIRECT(ADDRESS(ROW()+(0), COLUMN()+(-1), 1)), 2)</f>
        <v>5532.100000</v>
      </c>
      <c r="I14" s="15"/>
      <c r="J14" s="15"/>
      <c r="K14" s="15"/>
    </row>
    <row r="15" spans="1:11" ht="45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231.530000</v>
      </c>
      <c r="H15" s="15">
        <f ca="1">ROUND(INDIRECT(ADDRESS(ROW()+(0), COLUMN()+(-2), 1))*INDIRECT(ADDRESS(ROW()+(0), COLUMN()+(-1), 1)), 2)</f>
        <v>926.120000</v>
      </c>
      <c r="I15" s="15"/>
      <c r="J15" s="15"/>
      <c r="K15" s="15"/>
    </row>
    <row r="16" spans="1:11" ht="13.5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5.000000</v>
      </c>
      <c r="G16" s="17">
        <v>2757.700000</v>
      </c>
      <c r="H16" s="17">
        <f ca="1">ROUND(INDIRECT(ADDRESS(ROW()+(0), COLUMN()+(-2), 1))*INDIRECT(ADDRESS(ROW()+(0), COLUMN()+(-1), 1)), 2)</f>
        <v>13788.500000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57863.430000</v>
      </c>
      <c r="I17" s="20"/>
      <c r="J17" s="20"/>
      <c r="K17" s="20"/>
    </row>
    <row r="18" spans="1:11" ht="13.5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0.969000</v>
      </c>
      <c r="G19" s="17">
        <v>1048.690000</v>
      </c>
      <c r="H19" s="17">
        <f ca="1">ROUND(INDIRECT(ADDRESS(ROW()+(0), COLUMN()+(-2), 1))*INDIRECT(ADDRESS(ROW()+(0), COLUMN()+(-1), 1)), 2)</f>
        <v>1016.180000</v>
      </c>
      <c r="I19" s="17"/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1016.180000</v>
      </c>
      <c r="I20" s="20"/>
      <c r="J20" s="20"/>
      <c r="K20" s="20"/>
    </row>
    <row r="21" spans="1:11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  <c r="I21" s="18"/>
      <c r="J21" s="18"/>
      <c r="K21" s="18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2.336000</v>
      </c>
      <c r="G22" s="15">
        <v>449.160000</v>
      </c>
      <c r="H22" s="15">
        <f ca="1">ROUND(INDIRECT(ADDRESS(ROW()+(0), COLUMN()+(-2), 1))*INDIRECT(ADDRESS(ROW()+(0), COLUMN()+(-1), 1)), 2)</f>
        <v>1049.240000</v>
      </c>
      <c r="I22" s="15"/>
      <c r="J22" s="15"/>
      <c r="K22" s="15"/>
    </row>
    <row r="23" spans="1:11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2.336000</v>
      </c>
      <c r="G23" s="15">
        <v>299.210000</v>
      </c>
      <c r="H23" s="15">
        <f ca="1">ROUND(INDIRECT(ADDRESS(ROW()+(0), COLUMN()+(-2), 1))*INDIRECT(ADDRESS(ROW()+(0), COLUMN()+(-1), 1)), 2)</f>
        <v>698.950000</v>
      </c>
      <c r="I23" s="15"/>
      <c r="J23" s="15"/>
      <c r="K23" s="15"/>
    </row>
    <row r="24" spans="1:11" ht="13.5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4">
        <v>2.803000</v>
      </c>
      <c r="G24" s="15">
        <v>464.270000</v>
      </c>
      <c r="H24" s="15">
        <f ca="1">ROUND(INDIRECT(ADDRESS(ROW()+(0), COLUMN()+(-2), 1))*INDIRECT(ADDRESS(ROW()+(0), COLUMN()+(-1), 1)), 2)</f>
        <v>1301.350000</v>
      </c>
      <c r="I24" s="15"/>
      <c r="J24" s="15"/>
      <c r="K24" s="15"/>
    </row>
    <row r="25" spans="1:11" ht="13.50" thickBot="1" customHeight="1">
      <c r="A25" s="1" t="s">
        <v>52</v>
      </c>
      <c r="B25" s="1"/>
      <c r="C25" s="13" t="s">
        <v>53</v>
      </c>
      <c r="D25" s="13"/>
      <c r="E25" s="1" t="s">
        <v>54</v>
      </c>
      <c r="F25" s="16">
        <v>2.803000</v>
      </c>
      <c r="G25" s="17">
        <v>298.660000</v>
      </c>
      <c r="H25" s="17">
        <f ca="1">ROUND(INDIRECT(ADDRESS(ROW()+(0), COLUMN()+(-2), 1))*INDIRECT(ADDRESS(ROW()+(0), COLUMN()+(-1), 1)), 2)</f>
        <v>837.140000</v>
      </c>
      <c r="I25" s="17"/>
      <c r="J25" s="17"/>
      <c r="K25" s="17"/>
    </row>
    <row r="26" spans="1:11" ht="13.50" thickBot="1" customHeight="1">
      <c r="A26" s="18"/>
      <c r="B26" s="18"/>
      <c r="C26" s="18"/>
      <c r="D26" s="18"/>
      <c r="E26" s="18"/>
      <c r="F26" s="12" t="s">
        <v>55</v>
      </c>
      <c r="G26" s="12"/>
      <c r="H26" s="20">
        <f ca="1">ROUND(SUM(INDIRECT(ADDRESS(ROW()+(-1), COLUMN()+(0), 1)),INDIRECT(ADDRESS(ROW()+(-2), COLUMN()+(0), 1)),INDIRECT(ADDRESS(ROW()+(-3), COLUMN()+(0), 1)),INDIRECT(ADDRESS(ROW()+(-4), COLUMN()+(0), 1))), 2)</f>
        <v>3886.680000</v>
      </c>
      <c r="I26" s="20"/>
      <c r="J26" s="20"/>
      <c r="K26" s="20"/>
    </row>
    <row r="27" spans="1:11" ht="13.50" thickBot="1" customHeight="1">
      <c r="A27" s="18">
        <v>4.000000</v>
      </c>
      <c r="B27" s="18"/>
      <c r="C27" s="18"/>
      <c r="D27" s="18"/>
      <c r="E27" s="21" t="s">
        <v>56</v>
      </c>
      <c r="F27" s="21"/>
      <c r="G27" s="18"/>
      <c r="H27" s="18"/>
      <c r="I27" s="18"/>
      <c r="J27" s="18"/>
      <c r="K27" s="18"/>
    </row>
    <row r="28" spans="1:11" ht="13.50" thickBot="1" customHeight="1">
      <c r="A28" s="22"/>
      <c r="B28" s="22"/>
      <c r="C28" s="23" t="s">
        <v>57</v>
      </c>
      <c r="D28" s="23"/>
      <c r="E28" s="22" t="s">
        <v>58</v>
      </c>
      <c r="F28" s="16">
        <v>2.000000</v>
      </c>
      <c r="G28" s="17">
        <f ca="1">ROUND(SUM(INDIRECT(ADDRESS(ROW()+(-2), COLUMN()+(1), 1)),INDIRECT(ADDRESS(ROW()+(-8), COLUMN()+(1), 1)),INDIRECT(ADDRESS(ROW()+(-11), COLUMN()+(1), 1))), 2)</f>
        <v>62766.290000</v>
      </c>
      <c r="H28" s="17">
        <f ca="1">ROUND(INDIRECT(ADDRESS(ROW()+(0), COLUMN()+(-2), 1))*INDIRECT(ADDRESS(ROW()+(0), COLUMN()+(-1), 1))/100, 2)</f>
        <v>1255.330000</v>
      </c>
      <c r="I28" s="17"/>
      <c r="J28" s="17"/>
      <c r="K28" s="17"/>
    </row>
    <row r="29" spans="1:11" ht="13.50" thickBot="1" customHeight="1">
      <c r="A29" s="6" t="s">
        <v>59</v>
      </c>
      <c r="B29" s="6"/>
      <c r="C29" s="7"/>
      <c r="D29" s="7"/>
      <c r="E29" s="8"/>
      <c r="F29" s="24" t="s">
        <v>60</v>
      </c>
      <c r="G29" s="25"/>
      <c r="H29" s="26">
        <f ca="1">ROUND(SUM(INDIRECT(ADDRESS(ROW()+(-1), COLUMN()+(0), 1)),INDIRECT(ADDRESS(ROW()+(-3), COLUMN()+(0), 1)),INDIRECT(ADDRESS(ROW()+(-9), COLUMN()+(0), 1)),INDIRECT(ADDRESS(ROW()+(-12), COLUMN()+(0), 1))), 2)</f>
        <v>64021.620000</v>
      </c>
      <c r="I29" s="26"/>
      <c r="J29" s="26"/>
      <c r="K29" s="26"/>
    </row>
  </sheetData>
  <mergeCells count="8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  <mergeCell ref="A21:B21"/>
    <mergeCell ref="C21:D21"/>
    <mergeCell ref="E21:F21"/>
    <mergeCell ref="H21:K21"/>
    <mergeCell ref="A22:B22"/>
    <mergeCell ref="C22:D22"/>
    <mergeCell ref="H22:K22"/>
    <mergeCell ref="A23:B23"/>
    <mergeCell ref="C23:D23"/>
    <mergeCell ref="H23:K23"/>
    <mergeCell ref="A24:B24"/>
    <mergeCell ref="C24:D24"/>
    <mergeCell ref="H24:K24"/>
    <mergeCell ref="A25:B25"/>
    <mergeCell ref="C25:D25"/>
    <mergeCell ref="H25:K25"/>
    <mergeCell ref="A26:B26"/>
    <mergeCell ref="C26:D26"/>
    <mergeCell ref="F26:G26"/>
    <mergeCell ref="H26:K26"/>
    <mergeCell ref="A27:B27"/>
    <mergeCell ref="C27:D27"/>
    <mergeCell ref="E27:F27"/>
    <mergeCell ref="H27:K27"/>
    <mergeCell ref="A28:B28"/>
    <mergeCell ref="C28:D28"/>
    <mergeCell ref="H28:K28"/>
    <mergeCell ref="A29:E29"/>
    <mergeCell ref="F29:G29"/>
    <mergeCell ref="H29:K29"/>
  </mergeCells>
  <pageMargins left="0.620079" right="0.472441" top="0.472441" bottom="0.472441" header="0.0" footer="0.0"/>
  <pageSetup paperSize="9" orientation="portrait"/>
  <rowBreaks count="0" manualBreakCount="0">
    </rowBreaks>
</worksheet>
</file>